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honov_as\Desktop\Текущие задачи\- 24 год\25. Ремонт бытовых помещений в здании ГЭС\5. Сметы поосле корректировки в ГГ\"/>
    </mc:Choice>
  </mc:AlternateContent>
  <bookViews>
    <workbookView xWindow="0" yWindow="0" windowWidth="27540" windowHeight="13395"/>
  </bookViews>
  <sheets>
    <sheet name="ВОР" sheetId="2" r:id="rId1"/>
  </sheets>
  <definedNames>
    <definedName name="_xlnm.Print_Area" localSheetId="0">ВОР!$A$1:$R$132</definedName>
  </definedNames>
  <calcPr calcId="162913"/>
</workbook>
</file>

<file path=xl/calcChain.xml><?xml version="1.0" encoding="utf-8"?>
<calcChain xmlns="http://schemas.openxmlformats.org/spreadsheetml/2006/main">
  <c r="Q108" i="2" l="1"/>
  <c r="Q96" i="2"/>
  <c r="Q90" i="2"/>
  <c r="Q84" i="2"/>
  <c r="K43" i="2"/>
  <c r="Q33" i="2"/>
</calcChain>
</file>

<file path=xl/sharedStrings.xml><?xml version="1.0" encoding="utf-8"?>
<sst xmlns="http://schemas.openxmlformats.org/spreadsheetml/2006/main" count="397" uniqueCount="160">
  <si>
    <t>№ п/п</t>
  </si>
  <si>
    <t>Раздел 1. ДУШЕВАЯ (малая) на 2 места (помещение № 19, цоколь 2 этаж)</t>
  </si>
  <si>
    <t>Дверной проем</t>
  </si>
  <si>
    <t>100 шт</t>
  </si>
  <si>
    <t>Строительный мусор</t>
  </si>
  <si>
    <t>т</t>
  </si>
  <si>
    <t>м</t>
  </si>
  <si>
    <t>м2</t>
  </si>
  <si>
    <t>Пена монтажная</t>
  </si>
  <si>
    <t>л</t>
  </si>
  <si>
    <t>шт</t>
  </si>
  <si>
    <t>Ручка из нержавеющей стали 038 с накладкой на цилиндр</t>
  </si>
  <si>
    <t>Петли универсальные без врезки к двери</t>
  </si>
  <si>
    <t>Пол</t>
  </si>
  <si>
    <t>Разборка покрытий полов: цементных толщиной 150 мм (в помещении душевой)</t>
  </si>
  <si>
    <t>м3</t>
  </si>
  <si>
    <t>Сверла кольцевые алмазные диаметром 110 мм</t>
  </si>
  <si>
    <t>Сверла кольцевые алмазные диаметром 55 мм</t>
  </si>
  <si>
    <t>Заделка отверстий, гнезд и борозд: в перекрытиях железобетонных площадью до 0,1 м2_ (заделка от старых канализационных труб) 1 отвертие 100 мм 2 отверстия 50 мм (0,0016+2*0,0004)=0,0024м3</t>
  </si>
  <si>
    <t>Бетон тяжелый, класс В20 (М250)</t>
  </si>
  <si>
    <t>Раствор готовый кладочный тяжелый цементный</t>
  </si>
  <si>
    <t>Устройство гидроизоляции обмазочной: в один слой толщиной 2 мм</t>
  </si>
  <si>
    <t>Хризотил, группа 6К</t>
  </si>
  <si>
    <t>Битумы нефтяные строительные БН-70/30</t>
  </si>
  <si>
    <t>Битумы нефтяные строительные БН-90/10</t>
  </si>
  <si>
    <t>Устройство покрытий из плит керамогранитных размером: до 40х40 см</t>
  </si>
  <si>
    <t>Затирка «Старатели» (разной цветности)</t>
  </si>
  <si>
    <t>Керамогранит 300х300х8  (антискользящая)</t>
  </si>
  <si>
    <t>Рейки деревянные 8х18 мм</t>
  </si>
  <si>
    <t>Клей для облицовочных работ водостойкий «Плюс» (сухая смесь)</t>
  </si>
  <si>
    <t>Грунтовка глубокого проникновения Ceresit CT 17 10 л</t>
  </si>
  <si>
    <t>Стены</t>
  </si>
  <si>
    <t>Разборка: кирпичных стен_Демонтаж междушевой перегородки с плиткой 1,7х1,5х0,2 = 0,51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</si>
  <si>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</si>
  <si>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</si>
  <si>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>Подвес прямой, стальной, оцинкованный, для закрепления (подвески) потолочных профилей к несущим конструкциям</t>
  </si>
  <si>
    <t>Соединитель профиля одноуровневый потолочный</t>
  </si>
  <si>
    <t>Профиль направляющий, стальной, оцинкованный, для монтажа гипсовых перегородок и подвесных потолков, длина 3 м, сечение 50х40х0,6 мм</t>
  </si>
  <si>
    <t>Профиль стоечный, стальной, оцинкованный, для монтажа гипсовых перегородок, длина 3 м, сечение 50х50х0,6 мм</t>
  </si>
  <si>
    <t>Плитки керамические глазурованные для внутренней облицовки стен гладкие без завала белые</t>
  </si>
  <si>
    <t>Клей для плитки Ветонит "Плюс Фикс"</t>
  </si>
  <si>
    <t>Потолок</t>
  </si>
  <si>
    <t>Профиль к подвесному потолку 3,6 метра премиум Т-24 (несущий)</t>
  </si>
  <si>
    <t>Профиль к подвесному потолку 1,2 метра  Т-24  (несущий)</t>
  </si>
  <si>
    <t>Профиль Т-24 0,6 метра (межпанельный)</t>
  </si>
  <si>
    <t>Комплект подвесов "Альфа-V" 0,5 м</t>
  </si>
  <si>
    <t xml:space="preserve">Профиль угловой универсальный PL 19х19х3000 мм </t>
  </si>
  <si>
    <t>Раздел 2. Сан.техника</t>
  </si>
  <si>
    <t>Снятие смесителя: с душевой сеткой_душевая стойка</t>
  </si>
  <si>
    <t>Строительный мусор и масса возвратных материалов</t>
  </si>
  <si>
    <t>Установка смесителей. Для душа</t>
  </si>
  <si>
    <t>Демонтаж: умывальников и раковин</t>
  </si>
  <si>
    <t>Установка умывальников одиночных: с подводкой холодной и горячей воды</t>
  </si>
  <si>
    <t>компл</t>
  </si>
  <si>
    <t>Кольца резиновые уплотнительные для ПВХ труб канализации, диаметр 50 мм</t>
  </si>
  <si>
    <t>Раковина Cersanit Grand 60 S-UM-GRA60/1-w Белая</t>
  </si>
  <si>
    <t>Установка смесителей_ Для раковины</t>
  </si>
  <si>
    <t>Смеситель Rush Yell YE5735-11 для раковины</t>
  </si>
  <si>
    <t>Сифон для раковины Alcaplast A410 Белый</t>
  </si>
  <si>
    <t>Установка трапов диаметром: 100 мм</t>
  </si>
  <si>
    <t>Кольца резиновые уплотнительные для поливинилхлоридных труб канализации, диаметр 110 мм</t>
  </si>
  <si>
    <t>Сливной трап горизонтальный Ани пласт (TQ5102), с сухим затвором, 100х100 мм, 50 мм</t>
  </si>
  <si>
    <t>Раздел 3. Электромонтажные  работы</t>
  </si>
  <si>
    <t>Обогреватель инфракрасный Ballu BIH-S2-0.5 потолочный</t>
  </si>
  <si>
    <t>Труба гофрированная ПВХ для защиты проводов и кабелей по установленным конструкциям, по стенам, колоннам, потолкам, основанию пола_Питание потолочных обогревателей.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</si>
  <si>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</si>
  <si>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2,5 мм2</t>
  </si>
  <si>
    <t>1000м</t>
  </si>
  <si>
    <t>Коробка распределительная для открытой установки 100х100х50 мм, 6 вводов серая, IP55</t>
  </si>
  <si>
    <t>Освещение душевых</t>
  </si>
  <si>
    <t>Светильник в подвесных потолках, устанавливаемый: на подвесках, количество ламп в светильнике до 4_ Освещение душевых</t>
  </si>
  <si>
    <t>Светильник светодиодный встраиваемый ДВО-40 W 595х595х32 6500К 4200 ЛМ (Feron AL2154)</t>
  </si>
  <si>
    <t>Освещение коридора</t>
  </si>
  <si>
    <t>Светильник в подвесных потолках, устанавливаемый: на подвесках, количество ламп в светильнике до 4_ Освещение коридора</t>
  </si>
  <si>
    <t>Светильник в сан.узлах</t>
  </si>
  <si>
    <t>Светильник в подвесных потолках, устанавливаемый: на подвесках, количество ламп в светильнике до 4_ Светильник в сан.узлах</t>
  </si>
  <si>
    <t>Установка розеток и выключателей в коридоре</t>
  </si>
  <si>
    <t>Пробивка в кирпичных стенах гнезд размером: до 130х130 мм. (Для установки розеток в коридоре)</t>
  </si>
  <si>
    <t>Розетка штепсельная: утопленного типа при скрытой проводке</t>
  </si>
  <si>
    <t>Розетка двойная BLANKA скрытой установки с заземлением без шторок 16А 250В в сборе BLNRS001026</t>
  </si>
  <si>
    <t>Пробивка в кирпичных стенах гнезд размером: до 130х130 мм. (Для установки выключателей в коридоре)</t>
  </si>
  <si>
    <t>Выключатель: одноклавишный утопленного типа при скрытой проводке</t>
  </si>
  <si>
    <t>Одноклавишный выключатель в комплекте с рамкой, скрытая установка</t>
  </si>
  <si>
    <t>Освещение душевой</t>
  </si>
  <si>
    <t>Труба гофрированная ПВХ для защиты проводов и кабелей по установленным конструкциям, по стенам, колоннам, потолкам, основанию пола_Освещение душевой</t>
  </si>
  <si>
    <t>Установка щита</t>
  </si>
  <si>
    <t>Щитки осветительные, устанавливаемые на стене: распорными дюбелями, масса щитка до 6 кг</t>
  </si>
  <si>
    <t>Распределительный навесной щит наружного монтажа, на 18 модулей, ЩРН-П-18</t>
  </si>
  <si>
    <t>Прибор или аппарат</t>
  </si>
  <si>
    <t>Выключатель дифференциального тока (УЗО) 2п 25А, 30мА, тип AC</t>
  </si>
  <si>
    <t>Выключатель автоматический модульный 3п С 63А 10кА IEK MVA40-3-063-C</t>
  </si>
  <si>
    <t>Пробивка в кирпичных стенах отверстий круглых диаметром: до 25 мм при толщине стен до 25 см_Для пропуска гофры из коридора в сан.узел и душевую.</t>
  </si>
  <si>
    <t>РЦЦС</t>
  </si>
  <si>
    <t>1 т груза</t>
  </si>
  <si>
    <t>Материалы по прайс-листам</t>
  </si>
  <si>
    <t>Раздел 4. Перевозка грузов</t>
  </si>
  <si>
    <t>(категория работ )</t>
  </si>
  <si>
    <t>Здание ГЭС.  (Инв.№59008379)</t>
  </si>
  <si>
    <t>(наименование объекта, станционный номер, инвентарный номер)</t>
  </si>
  <si>
    <t xml:space="preserve">Наименование работ </t>
  </si>
  <si>
    <t>демонтируемый материал</t>
  </si>
  <si>
    <t>Потребность в основных материалах и запчастях</t>
  </si>
  <si>
    <t>Ед. изм.</t>
  </si>
  <si>
    <t>Кол-во</t>
  </si>
  <si>
    <t>Наименование</t>
  </si>
  <si>
    <t>Используемые (лом,  утиль, мусор, реализация, повтор. исп.)</t>
  </si>
  <si>
    <t>Поставка (заказчик/подрядчик)</t>
  </si>
  <si>
    <t>Демонтаж дверных коробок: в каменных стенах с отбивкой штукатурки в откосах</t>
  </si>
  <si>
    <t>мусор</t>
  </si>
  <si>
    <t xml:space="preserve"> м2</t>
  </si>
  <si>
    <t>Подрядчик</t>
  </si>
  <si>
    <t>Разборка облицовки стен: из керамических глазурованных плиток</t>
  </si>
  <si>
    <t>Лист гипсоволокнистый влагостойкий ГВЛВ, толщина 12,5 мм</t>
  </si>
  <si>
    <t xml:space="preserve"> шт</t>
  </si>
  <si>
    <t>Перевозка грузов I класса автомобилями бортовыми грузоподъемностью до 5 т на расстояние 290 км</t>
  </si>
  <si>
    <t>Перевозка грузов II класса автомобилями бортовыми грузоподъемностью до 5 т на расстояние  290 км</t>
  </si>
  <si>
    <t>Перевозка грузов III класса автомобилями бортовыми грузоподъемностью до 5 т на расстояние 290 км</t>
  </si>
  <si>
    <t>* 1.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
* 2. Мусор остаётся на площадке Заказчика  для временного хранения</t>
  </si>
  <si>
    <t>Визы отв. лиц заказчика ООО «ЕвроСибЭнерго-тепловая энергия»:</t>
  </si>
  <si>
    <t>СОГЛАСОВАНО</t>
  </si>
  <si>
    <t>Начальник ПТО</t>
  </si>
  <si>
    <t>А.С. Тихонов</t>
  </si>
  <si>
    <t>Служба зданий и сооружений</t>
  </si>
  <si>
    <t>ООО "ЕвроСибЭнерго-Гидрогенерация".</t>
  </si>
  <si>
    <t>Подтверждаем необходимость выполнения данного вида работ</t>
  </si>
  <si>
    <t xml:space="preserve">_________________________ </t>
  </si>
  <si>
    <t>Дефектная ведомость (Ведомость объемов работ)  № 2024-003</t>
  </si>
  <si>
    <t>Потолочная плита Orcal Plain Tegular 600x600x8.</t>
  </si>
  <si>
    <t>Труба гофрированная ПВХ 25 мм с протяжкой легкая серая (50м) 91925 DKC</t>
  </si>
  <si>
    <t xml:space="preserve">Держатель-клипса быстрого монтажа диаметр 25 мм. (шаг между клипсами не более 0,6 м). </t>
  </si>
  <si>
    <t>Подрозетник Schneider Electric для гипсокартона d68х47 мм 8 вводов IP30 с металлическими лапками</t>
  </si>
  <si>
    <t>Снятие дверных полотен</t>
  </si>
  <si>
    <t xml:space="preserve">Разборка покрытий полов: из керамических плиток. </t>
  </si>
  <si>
    <t xml:space="preserve">Разборка плинтусов: цементных и из керамической плитки </t>
  </si>
  <si>
    <t>отверстий</t>
  </si>
  <si>
    <t>Сверление отверстий для канализационной трубы из санузла в железобетонных конструкциях вертикальных отверстий глубиной 200 мм диаметром: 110 мм_</t>
  </si>
  <si>
    <t>Сверление для канализационной трубы из душевых  в железобетонных конструкциях вертикальных отверстий глубиной 200 мм диаметром: 55 мм.</t>
  </si>
  <si>
    <t>Устройство стяжек: цементных толщиной 20 мм  _Толщина стяжки 100 мм (с устройством уклона)</t>
  </si>
  <si>
    <t xml:space="preserve">Облицовка стен глухих (без проемов) по металлическому одинарному каркасу гипсокартонными листами_(коридор, санузел, душевая) </t>
  </si>
  <si>
    <t xml:space="preserve">Устройство перегородок из гипсокартонных листов (ГКЛ) с одинарным металлическим каркасом и однослойной обшивкой с обеих сторон: глухих 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</si>
  <si>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бетону_(Площадь вместе с перегородкой).</t>
  </si>
  <si>
    <t xml:space="preserve">Устройство потолков: плитно-ячеистых по каркасу из оцинкованного профиля_Потолок в душевой. </t>
  </si>
  <si>
    <t>(смеситель в комплекте)</t>
  </si>
  <si>
    <t xml:space="preserve">Душевая стойка Fmark FS8245 </t>
  </si>
  <si>
    <t xml:space="preserve"> м</t>
  </si>
  <si>
    <t>Перевозка грузов I класса автомобилями бортовыми грузоподъемностью до 5 т на расстояние  290 км</t>
  </si>
  <si>
    <t>Главный инженер</t>
  </si>
  <si>
    <t>Ст.мастер 1 гр.</t>
  </si>
  <si>
    <t>В.Л. Дьячков</t>
  </si>
  <si>
    <t>Установка блоков из ПВХ в наружных и внутренних дверных проемах: в каменных стенах площадью проема до 3 м2 _</t>
  </si>
  <si>
    <t>Пластиковая дверь Aquadoor (0,8х2,1=1,68 м2)</t>
  </si>
  <si>
    <t>Установка душевой стойки</t>
  </si>
  <si>
    <t>Установка потолочных обогревателей</t>
  </si>
  <si>
    <t>Коробка ответвительная на стене</t>
  </si>
  <si>
    <t>Терморегулятор механический аналоговый CALEO SM160</t>
  </si>
  <si>
    <r>
      <t xml:space="preserve">на Ремонт хозяйственно-бытовых помещений в здании Ондской ГЭС (инв.№59008379). </t>
    </r>
    <r>
      <rPr>
        <b/>
        <u/>
        <sz val="11"/>
        <rFont val="Times New Roman"/>
        <family val="1"/>
        <charset val="204"/>
      </rPr>
      <t xml:space="preserve">Душевая(малая) </t>
    </r>
  </si>
  <si>
    <t>Утверждаю:</t>
  </si>
  <si>
    <t>ООО «ЕвроСибЭнерго - тепловая энергия»</t>
  </si>
  <si>
    <t>"___ " ____________ 2024 г.</t>
  </si>
  <si>
    <t>__________________А.О. Тельбухов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</si>
</sst>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₽&quot;_-;\-* #,##0.00\ &quot;₽&quot;_-;_-* &quot;-&quot;??\ &quot;₽&quot;_-;_-@_-"/>
    <numFmt numFmtId="164" formatCode="0.000"/>
    <numFmt numFmtId="165" formatCode="0.00000"/>
    <numFmt numFmtId="166" formatCode="0.0000"/>
    <numFmt numFmtId="167" formatCode="0.0"/>
    <numFmt numFmtId="168" formatCode="0.000000"/>
    <numFmt numFmtId="170" formatCode="#,##0.0000"/>
    <numFmt numFmtId="172" formatCode="#,##0.0"/>
    <numFmt numFmtId="173" formatCode="#,##0.000"/>
  </numFmts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Courier New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1" fillId="0" borderId="0"/>
  </cellStyleXfs>
  <cellXfs count="186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top" wrapText="1"/>
    </xf>
    <xf numFmtId="49" fontId="10" fillId="0" borderId="4" xfId="0" applyNumberFormat="1" applyFont="1" applyFill="1" applyBorder="1" applyAlignment="1" applyProtection="1">
      <alignment horizontal="center" vertical="top" wrapText="1"/>
    </xf>
    <xf numFmtId="49" fontId="9" fillId="0" borderId="4" xfId="0" applyNumberFormat="1" applyFont="1" applyFill="1" applyBorder="1" applyAlignment="1" applyProtection="1">
      <alignment horizontal="center" vertical="top" wrapText="1"/>
    </xf>
    <xf numFmtId="49" fontId="10" fillId="0" borderId="3" xfId="0" applyNumberFormat="1" applyFont="1" applyFill="1" applyBorder="1" applyAlignment="1" applyProtection="1">
      <alignment horizontal="center" vertical="top" wrapText="1"/>
    </xf>
    <xf numFmtId="0" fontId="9" fillId="0" borderId="0" xfId="0" applyFont="1" applyFill="1"/>
    <xf numFmtId="0" fontId="2" fillId="0" borderId="4" xfId="0" applyFont="1" applyFill="1" applyBorder="1" applyAlignment="1">
      <alignment vertical="center" wrapText="1"/>
    </xf>
    <xf numFmtId="4" fontId="11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8" fillId="0" borderId="4" xfId="2" applyFont="1" applyFill="1" applyBorder="1" applyAlignment="1">
      <alignment vertical="center" wrapText="1"/>
    </xf>
    <xf numFmtId="0" fontId="11" fillId="0" borderId="4" xfId="0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center" vertical="top" wrapText="1"/>
    </xf>
    <xf numFmtId="167" fontId="10" fillId="0" borderId="4" xfId="0" applyNumberFormat="1" applyFont="1" applyFill="1" applyBorder="1" applyAlignment="1" applyProtection="1">
      <alignment horizontal="center" vertical="top" wrapText="1"/>
    </xf>
    <xf numFmtId="49" fontId="11" fillId="0" borderId="4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horizontal="right" vertical="top"/>
    </xf>
    <xf numFmtId="1" fontId="10" fillId="0" borderId="4" xfId="0" applyNumberFormat="1" applyFont="1" applyFill="1" applyBorder="1" applyAlignment="1" applyProtection="1">
      <alignment horizontal="center" vertical="top" wrapText="1"/>
    </xf>
    <xf numFmtId="44" fontId="2" fillId="0" borderId="0" xfId="0" applyNumberFormat="1" applyFont="1" applyFill="1" applyAlignment="1">
      <alignment wrapText="1"/>
    </xf>
    <xf numFmtId="0" fontId="8" fillId="0" borderId="4" xfId="0" applyNumberFormat="1" applyFont="1" applyFill="1" applyBorder="1" applyAlignment="1" applyProtection="1">
      <alignment vertical="top" wrapText="1"/>
    </xf>
    <xf numFmtId="2" fontId="10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vertical="top" wrapText="1"/>
    </xf>
    <xf numFmtId="49" fontId="11" fillId="0" borderId="4" xfId="0" applyNumberFormat="1" applyFont="1" applyFill="1" applyBorder="1" applyAlignment="1" applyProtection="1">
      <alignment horizontal="center" vertical="top" wrapText="1"/>
    </xf>
    <xf numFmtId="170" fontId="11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1" applyFont="1" applyFill="1" applyBorder="1" applyAlignment="1">
      <alignment vertical="center" wrapText="1"/>
    </xf>
    <xf numFmtId="0" fontId="10" fillId="0" borderId="4" xfId="0" applyNumberFormat="1" applyFont="1" applyFill="1" applyBorder="1" applyAlignment="1" applyProtection="1">
      <alignment vertical="top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vertical="top" wrapText="1"/>
    </xf>
    <xf numFmtId="164" fontId="10" fillId="0" borderId="4" xfId="0" applyNumberFormat="1" applyFont="1" applyFill="1" applyBorder="1" applyAlignment="1" applyProtection="1">
      <alignment horizontal="center" vertical="top" wrapText="1"/>
    </xf>
    <xf numFmtId="49" fontId="10" fillId="0" borderId="4" xfId="0" applyNumberFormat="1" applyFont="1" applyFill="1" applyBorder="1" applyAlignment="1" applyProtection="1">
      <alignment vertical="top" wrapText="1"/>
    </xf>
    <xf numFmtId="165" fontId="10" fillId="0" borderId="4" xfId="0" applyNumberFormat="1" applyFont="1" applyFill="1" applyBorder="1" applyAlignment="1" applyProtection="1">
      <alignment horizontal="center" vertical="top" wrapText="1"/>
    </xf>
    <xf numFmtId="168" fontId="10" fillId="0" borderId="4" xfId="0" applyNumberFormat="1" applyFont="1" applyFill="1" applyBorder="1" applyAlignment="1" applyProtection="1">
      <alignment horizontal="center" vertical="top" wrapText="1"/>
    </xf>
    <xf numFmtId="44" fontId="8" fillId="0" borderId="4" xfId="0" applyNumberFormat="1" applyFont="1" applyFill="1" applyBorder="1" applyAlignment="1">
      <alignment vertical="center" wrapText="1"/>
    </xf>
    <xf numFmtId="44" fontId="8" fillId="0" borderId="4" xfId="0" applyNumberFormat="1" applyFont="1" applyFill="1" applyBorder="1" applyAlignment="1">
      <alignment horizontal="center" vertical="center" wrapText="1"/>
    </xf>
    <xf numFmtId="168" fontId="11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/>
    </xf>
    <xf numFmtId="166" fontId="10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vertical="top"/>
    </xf>
    <xf numFmtId="2" fontId="11" fillId="0" borderId="4" xfId="0" applyNumberFormat="1" applyFont="1" applyFill="1" applyBorder="1" applyAlignment="1">
      <alignment horizontal="center" vertical="top"/>
    </xf>
    <xf numFmtId="0" fontId="11" fillId="0" borderId="4" xfId="1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4" fontId="11" fillId="0" borderId="4" xfId="0" quotePrefix="1" applyNumberFormat="1" applyFont="1" applyFill="1" applyBorder="1" applyAlignment="1">
      <alignment horizontal="center" vertical="top" wrapText="1"/>
    </xf>
    <xf numFmtId="0" fontId="11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164" fontId="11" fillId="0" borderId="4" xfId="0" applyNumberFormat="1" applyFont="1" applyFill="1" applyBorder="1" applyAlignment="1" applyProtection="1">
      <alignment horizontal="center" vertical="top" wrapText="1"/>
    </xf>
    <xf numFmtId="170" fontId="10" fillId="0" borderId="4" xfId="0" applyNumberFormat="1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 applyProtection="1">
      <alignment vertical="top" wrapText="1"/>
    </xf>
    <xf numFmtId="2" fontId="11" fillId="0" borderId="4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vertical="top" wrapText="1"/>
    </xf>
    <xf numFmtId="172" fontId="10" fillId="0" borderId="4" xfId="0" applyNumberFormat="1" applyFont="1" applyFill="1" applyBorder="1" applyAlignment="1" applyProtection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166" fontId="10" fillId="0" borderId="3" xfId="0" applyNumberFormat="1" applyFont="1" applyFill="1" applyBorder="1" applyAlignment="1" applyProtection="1">
      <alignment horizontal="center" vertical="top" wrapText="1"/>
    </xf>
    <xf numFmtId="2" fontId="11" fillId="0" borderId="4" xfId="0" applyNumberFormat="1" applyFont="1" applyFill="1" applyBorder="1" applyAlignment="1">
      <alignment vertical="top"/>
    </xf>
    <xf numFmtId="0" fontId="11" fillId="0" borderId="4" xfId="0" applyFont="1" applyFill="1" applyBorder="1" applyAlignment="1">
      <alignment vertical="center"/>
    </xf>
    <xf numFmtId="173" fontId="11" fillId="0" borderId="4" xfId="0" applyNumberFormat="1" applyFont="1" applyFill="1" applyBorder="1" applyAlignment="1" applyProtection="1">
      <alignment horizontal="center" vertical="top" wrapText="1"/>
    </xf>
    <xf numFmtId="173" fontId="11" fillId="0" borderId="4" xfId="0" applyNumberFormat="1" applyFont="1" applyFill="1" applyBorder="1" applyAlignment="1" applyProtection="1">
      <alignment vertical="top" wrapText="1"/>
    </xf>
    <xf numFmtId="164" fontId="11" fillId="0" borderId="4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13" fillId="0" borderId="0" xfId="0" applyFont="1" applyFill="1"/>
    <xf numFmtId="0" fontId="14" fillId="0" borderId="1" xfId="2" applyFont="1" applyFill="1" applyBorder="1" applyAlignment="1">
      <alignment horizontal="left" vertical="top" wrapText="1"/>
    </xf>
    <xf numFmtId="0" fontId="14" fillId="0" borderId="1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2" applyFont="1" applyFill="1" applyAlignment="1">
      <alignment horizontal="right" vertical="top"/>
    </xf>
    <xf numFmtId="0" fontId="14" fillId="0" borderId="0" xfId="0" applyFont="1" applyFill="1"/>
    <xf numFmtId="0" fontId="2" fillId="0" borderId="0" xfId="2" applyFont="1" applyFill="1" applyAlignment="1">
      <alignment horizontal="left" vertical="top" wrapText="1"/>
    </xf>
    <xf numFmtId="0" fontId="2" fillId="0" borderId="0" xfId="2" applyFont="1" applyFill="1" applyAlignment="1">
      <alignment horizontal="center" vertical="top" wrapText="1"/>
    </xf>
    <xf numFmtId="0" fontId="14" fillId="0" borderId="0" xfId="3" applyNumberFormat="1" applyFont="1" applyFill="1" applyAlignment="1">
      <alignment horizontal="center"/>
    </xf>
    <xf numFmtId="49" fontId="14" fillId="0" borderId="0" xfId="3" applyNumberFormat="1" applyFont="1" applyFill="1" applyAlignment="1">
      <alignment horizontal="left"/>
    </xf>
    <xf numFmtId="0" fontId="14" fillId="0" borderId="0" xfId="3" applyFont="1" applyFill="1" applyAlignment="1">
      <alignment horizontal="left"/>
    </xf>
    <xf numFmtId="0" fontId="14" fillId="0" borderId="0" xfId="3" applyFont="1" applyFill="1" applyAlignment="1">
      <alignment horizontal="right"/>
    </xf>
    <xf numFmtId="0" fontId="2" fillId="0" borderId="0" xfId="3" applyFont="1" applyFill="1" applyAlignment="1">
      <alignment horizontal="right"/>
    </xf>
    <xf numFmtId="0" fontId="14" fillId="0" borderId="0" xfId="3" applyFont="1" applyFill="1" applyAlignment="1"/>
    <xf numFmtId="0" fontId="2" fillId="0" borderId="0" xfId="2" applyFont="1" applyFill="1" applyBorder="1" applyAlignment="1">
      <alignment vertical="center"/>
    </xf>
    <xf numFmtId="0" fontId="14" fillId="0" borderId="0" xfId="0" applyFont="1" applyFill="1" applyAlignment="1">
      <alignment horizontal="center" vertical="top"/>
    </xf>
    <xf numFmtId="49" fontId="15" fillId="0" borderId="0" xfId="3" applyNumberFormat="1" applyFont="1" applyFill="1" applyBorder="1" applyAlignment="1">
      <alignment horizontal="left"/>
    </xf>
    <xf numFmtId="0" fontId="14" fillId="0" borderId="0" xfId="0" applyFont="1" applyFill="1" applyAlignment="1">
      <alignment horizontal="right" vertical="top"/>
    </xf>
    <xf numFmtId="49" fontId="14" fillId="0" borderId="0" xfId="3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righ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0" xfId="0" applyFont="1" applyFill="1" applyAlignment="1">
      <alignment horizontal="left" vertical="top"/>
    </xf>
    <xf numFmtId="49" fontId="14" fillId="0" borderId="0" xfId="2" applyNumberFormat="1" applyFont="1" applyFill="1" applyBorder="1" applyAlignment="1">
      <alignment horizontal="left" vertical="top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vertical="top" wrapText="1"/>
    </xf>
    <xf numFmtId="3" fontId="10" fillId="0" borderId="4" xfId="0" applyNumberFormat="1" applyFont="1" applyFill="1" applyBorder="1" applyAlignment="1" applyProtection="1">
      <alignment horizontal="center" vertical="top" wrapText="1"/>
    </xf>
    <xf numFmtId="4" fontId="10" fillId="0" borderId="4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173" fontId="10" fillId="0" borderId="4" xfId="0" applyNumberFormat="1" applyFont="1" applyFill="1" applyBorder="1" applyAlignment="1" applyProtection="1">
      <alignment vertical="top" wrapText="1"/>
    </xf>
    <xf numFmtId="0" fontId="14" fillId="0" borderId="1" xfId="3" applyFont="1" applyFill="1" applyBorder="1" applyAlignment="1">
      <alignment horizontal="left" wrapText="1"/>
    </xf>
    <xf numFmtId="0" fontId="14" fillId="0" borderId="1" xfId="3" applyFont="1" applyFill="1" applyBorder="1" applyAlignment="1">
      <alignment horizontal="left"/>
    </xf>
    <xf numFmtId="49" fontId="10" fillId="0" borderId="7" xfId="0" applyNumberFormat="1" applyFont="1" applyFill="1" applyBorder="1" applyAlignment="1" applyProtection="1">
      <alignment vertical="top" wrapText="1"/>
    </xf>
    <xf numFmtId="164" fontId="11" fillId="0" borderId="7" xfId="0" applyNumberFormat="1" applyFont="1" applyFill="1" applyBorder="1" applyAlignment="1" applyProtection="1">
      <alignment vertical="top" wrapText="1"/>
    </xf>
    <xf numFmtId="167" fontId="11" fillId="0" borderId="8" xfId="0" applyNumberFormat="1" applyFont="1" applyFill="1" applyBorder="1" applyAlignment="1" applyProtection="1">
      <alignment vertical="top" wrapText="1"/>
    </xf>
    <xf numFmtId="49" fontId="16" fillId="0" borderId="4" xfId="0" applyNumberFormat="1" applyFont="1" applyFill="1" applyBorder="1" applyAlignment="1" applyProtection="1">
      <alignment horizontal="center" vertical="top" wrapText="1"/>
    </xf>
    <xf numFmtId="173" fontId="10" fillId="0" borderId="4" xfId="0" applyNumberFormat="1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2" fillId="0" borderId="4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left" vertical="top" wrapText="1"/>
    </xf>
    <xf numFmtId="0" fontId="10" fillId="0" borderId="3" xfId="0" applyNumberFormat="1" applyFont="1" applyFill="1" applyBorder="1" applyAlignment="1" applyProtection="1">
      <alignment horizontal="left" vertical="top" wrapText="1"/>
    </xf>
    <xf numFmtId="0" fontId="10" fillId="0" borderId="6" xfId="0" applyNumberFormat="1" applyFont="1" applyFill="1" applyBorder="1" applyAlignment="1" applyProtection="1">
      <alignment horizontal="left" vertical="top" wrapText="1"/>
    </xf>
    <xf numFmtId="0" fontId="10" fillId="0" borderId="9" xfId="0" applyNumberFormat="1" applyFont="1" applyFill="1" applyBorder="1" applyAlignment="1" applyProtection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top" wrapText="1"/>
    </xf>
    <xf numFmtId="0" fontId="10" fillId="0" borderId="11" xfId="0" applyNumberFormat="1" applyFont="1" applyFill="1" applyBorder="1" applyAlignment="1" applyProtection="1">
      <alignment horizontal="left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0" fillId="0" borderId="14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15" xfId="0" applyNumberFormat="1" applyFont="1" applyFill="1" applyBorder="1" applyAlignment="1" applyProtection="1">
      <alignment horizontal="left" vertical="top" wrapText="1"/>
    </xf>
    <xf numFmtId="49" fontId="10" fillId="0" borderId="7" xfId="0" applyNumberFormat="1" applyFont="1" applyFill="1" applyBorder="1" applyAlignment="1" applyProtection="1">
      <alignment horizontal="center" vertical="top" wrapText="1"/>
    </xf>
    <xf numFmtId="49" fontId="10" fillId="0" borderId="8" xfId="0" applyNumberFormat="1" applyFont="1" applyFill="1" applyBorder="1" applyAlignment="1" applyProtection="1">
      <alignment horizontal="center" vertical="top" wrapText="1"/>
    </xf>
    <xf numFmtId="4" fontId="11" fillId="0" borderId="7" xfId="0" quotePrefix="1" applyNumberFormat="1" applyFont="1" applyFill="1" applyBorder="1" applyAlignment="1">
      <alignment horizontal="center" vertical="top" wrapText="1"/>
    </xf>
    <xf numFmtId="4" fontId="11" fillId="0" borderId="8" xfId="0" quotePrefix="1" applyNumberFormat="1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 applyProtection="1">
      <alignment horizontal="left" vertical="top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49" fontId="10" fillId="0" borderId="4" xfId="0" applyNumberFormat="1" applyFont="1" applyFill="1" applyBorder="1" applyAlignment="1" applyProtection="1">
      <alignment horizontal="left" vertical="top" wrapText="1"/>
    </xf>
    <xf numFmtId="4" fontId="11" fillId="0" borderId="7" xfId="0" applyNumberFormat="1" applyFont="1" applyFill="1" applyBorder="1" applyAlignment="1" applyProtection="1">
      <alignment horizontal="center" vertical="top" wrapText="1"/>
    </xf>
    <xf numFmtId="4" fontId="11" fillId="0" borderId="8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0" fillId="0" borderId="1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13" xfId="0" applyNumberFormat="1" applyFont="1" applyFill="1" applyBorder="1" applyAlignment="1" applyProtection="1">
      <alignment horizontal="left" vertical="top" wrapText="1"/>
    </xf>
    <xf numFmtId="49" fontId="10" fillId="0" borderId="12" xfId="0" applyNumberFormat="1" applyFont="1" applyFill="1" applyBorder="1" applyAlignment="1" applyProtection="1">
      <alignment horizontal="center" vertical="top" wrapText="1"/>
    </xf>
    <xf numFmtId="164" fontId="11" fillId="0" borderId="7" xfId="0" applyNumberFormat="1" applyFont="1" applyFill="1" applyBorder="1" applyAlignment="1" applyProtection="1">
      <alignment horizontal="center" vertical="top" wrapText="1"/>
    </xf>
    <xf numFmtId="164" fontId="11" fillId="0" borderId="12" xfId="0" applyNumberFormat="1" applyFont="1" applyFill="1" applyBorder="1" applyAlignment="1" applyProtection="1">
      <alignment horizontal="center" vertical="top" wrapText="1"/>
    </xf>
    <xf numFmtId="164" fontId="11" fillId="0" borderId="8" xfId="0" applyNumberFormat="1" applyFont="1" applyFill="1" applyBorder="1" applyAlignment="1" applyProtection="1">
      <alignment horizontal="center" vertical="top" wrapText="1"/>
    </xf>
    <xf numFmtId="4" fontId="11" fillId="0" borderId="12" xfId="0" quotePrefix="1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 applyProtection="1">
      <alignment horizontal="left" vertical="top" wrapText="1"/>
    </xf>
    <xf numFmtId="0" fontId="2" fillId="0" borderId="4" xfId="1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top" wrapText="1"/>
    </xf>
    <xf numFmtId="0" fontId="8" fillId="0" borderId="3" xfId="2" applyFont="1" applyFill="1" applyBorder="1" applyAlignment="1">
      <alignment horizontal="center" vertical="top" wrapText="1"/>
    </xf>
    <xf numFmtId="0" fontId="8" fillId="0" borderId="6" xfId="2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12" xfId="0" applyNumberFormat="1" applyFont="1" applyFill="1" applyBorder="1" applyAlignment="1" applyProtection="1">
      <alignment horizontal="center" vertical="top" wrapText="1"/>
    </xf>
    <xf numFmtId="0" fontId="11" fillId="0" borderId="8" xfId="0" applyNumberFormat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/>
    </xf>
    <xf numFmtId="0" fontId="11" fillId="0" borderId="7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170" fontId="10" fillId="0" borderId="7" xfId="0" applyNumberFormat="1" applyFont="1" applyFill="1" applyBorder="1" applyAlignment="1" applyProtection="1">
      <alignment horizontal="center" vertical="top" wrapText="1"/>
    </xf>
    <xf numFmtId="170" fontId="10" fillId="0" borderId="8" xfId="0" applyNumberFormat="1" applyFont="1" applyFill="1" applyBorder="1" applyAlignment="1" applyProtection="1">
      <alignment horizontal="center" vertical="top" wrapText="1"/>
    </xf>
    <xf numFmtId="2" fontId="11" fillId="0" borderId="7" xfId="0" applyNumberFormat="1" applyFont="1" applyFill="1" applyBorder="1" applyAlignment="1" applyProtection="1">
      <alignment horizontal="center" vertical="top" wrapText="1"/>
    </xf>
    <xf numFmtId="2" fontId="11" fillId="0" borderId="8" xfId="0" applyNumberFormat="1" applyFont="1" applyFill="1" applyBorder="1" applyAlignment="1" applyProtection="1">
      <alignment horizontal="center" vertical="top" wrapText="1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" fontId="10" fillId="0" borderId="8" xfId="0" applyNumberFormat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2"/>
    <cellStyle name="Обычный 3 2" xfId="3"/>
    <cellStyle name="Обычный_212(1)-12 Перезалив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138"/>
  <sheetViews>
    <sheetView tabSelected="1" view="pageBreakPreview" topLeftCell="C108" zoomScale="60" zoomScaleNormal="100" workbookViewId="0">
      <selection activeCell="S108" sqref="S1:U1048576"/>
    </sheetView>
  </sheetViews>
  <sheetFormatPr defaultColWidth="9.140625" defaultRowHeight="15" x14ac:dyDescent="0.25"/>
  <cols>
    <col min="1" max="1" width="4.5703125" style="2" customWidth="1"/>
    <col min="2" max="2" width="28.7109375" style="2" customWidth="1"/>
    <col min="3" max="3" width="6.7109375" style="2" customWidth="1"/>
    <col min="4" max="4" width="7.28515625" style="2" customWidth="1"/>
    <col min="5" max="5" width="8.85546875" style="2" customWidth="1"/>
    <col min="6" max="6" width="8.7109375" style="2" customWidth="1"/>
    <col min="7" max="9" width="10.7109375" style="2" customWidth="1"/>
    <col min="10" max="10" width="8.7109375" style="2" customWidth="1"/>
    <col min="11" max="11" width="10.85546875" style="2" customWidth="1"/>
    <col min="12" max="12" width="15" style="2" customWidth="1"/>
    <col min="13" max="15" width="8.7109375" style="2" customWidth="1"/>
    <col min="16" max="16" width="8.28515625" style="2" customWidth="1"/>
    <col min="17" max="17" width="10.5703125" style="2" customWidth="1"/>
    <col min="18" max="18" width="15.140625" style="2" customWidth="1"/>
    <col min="19" max="16384" width="9.140625" style="2"/>
  </cols>
  <sheetData>
    <row r="1" spans="1:18" s="1" customFormat="1" ht="15" customHeight="1" x14ac:dyDescent="0.25">
      <c r="R1" s="117" t="s">
        <v>156</v>
      </c>
    </row>
    <row r="2" spans="1:18" s="1" customFormat="1" ht="15" customHeight="1" x14ac:dyDescent="0.25">
      <c r="R2" s="118" t="s">
        <v>146</v>
      </c>
    </row>
    <row r="3" spans="1:18" s="1" customFormat="1" ht="15" customHeight="1" x14ac:dyDescent="0.25">
      <c r="R3" s="119" t="s">
        <v>157</v>
      </c>
    </row>
    <row r="4" spans="1:18" s="1" customFormat="1" ht="15" customHeight="1" x14ac:dyDescent="0.25">
      <c r="R4" s="120"/>
    </row>
    <row r="5" spans="1:18" s="1" customFormat="1" ht="15" customHeight="1" x14ac:dyDescent="0.25">
      <c r="R5" s="119" t="s">
        <v>159</v>
      </c>
    </row>
    <row r="6" spans="1:18" s="1" customFormat="1" ht="15" customHeight="1" x14ac:dyDescent="0.25">
      <c r="R6" s="119" t="s">
        <v>158</v>
      </c>
    </row>
    <row r="7" spans="1:18" s="1" customFormat="1" ht="15" customHeight="1" x14ac:dyDescent="0.25"/>
    <row r="8" spans="1:18" s="1" customFormat="1" ht="15" customHeight="1" x14ac:dyDescent="0.25"/>
    <row r="9" spans="1:18" x14ac:dyDescent="0.25">
      <c r="A9" s="173" t="s">
        <v>126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8" x14ac:dyDescent="0.25">
      <c r="A10" s="174" t="s">
        <v>155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</row>
    <row r="11" spans="1:18" x14ac:dyDescent="0.25">
      <c r="A11" s="175" t="s">
        <v>96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B12" s="176" t="s">
        <v>97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x14ac:dyDescent="0.25">
      <c r="A13" s="177" t="s">
        <v>98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</row>
    <row r="14" spans="1:18" x14ac:dyDescent="0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8" x14ac:dyDescent="0.25">
      <c r="A15" s="172" t="s">
        <v>0</v>
      </c>
      <c r="B15" s="162" t="s">
        <v>99</v>
      </c>
      <c r="C15" s="162"/>
      <c r="D15" s="162"/>
      <c r="E15" s="162"/>
      <c r="F15" s="162"/>
      <c r="G15" s="162" t="s">
        <v>100</v>
      </c>
      <c r="H15" s="162"/>
      <c r="I15" s="162"/>
      <c r="J15" s="162"/>
      <c r="K15" s="162"/>
      <c r="L15" s="162"/>
      <c r="M15" s="162" t="s">
        <v>101</v>
      </c>
      <c r="N15" s="162"/>
      <c r="O15" s="162"/>
      <c r="P15" s="162"/>
      <c r="Q15" s="162"/>
      <c r="R15" s="162"/>
    </row>
    <row r="16" spans="1:18" ht="75" x14ac:dyDescent="0.25">
      <c r="A16" s="172"/>
      <c r="B16" s="162"/>
      <c r="C16" s="162"/>
      <c r="D16" s="162"/>
      <c r="E16" s="116" t="s">
        <v>102</v>
      </c>
      <c r="F16" s="116" t="s">
        <v>103</v>
      </c>
      <c r="G16" s="162" t="s">
        <v>104</v>
      </c>
      <c r="H16" s="162"/>
      <c r="I16" s="162"/>
      <c r="J16" s="116" t="s">
        <v>102</v>
      </c>
      <c r="K16" s="116" t="s">
        <v>103</v>
      </c>
      <c r="L16" s="116" t="s">
        <v>105</v>
      </c>
      <c r="M16" s="162" t="s">
        <v>104</v>
      </c>
      <c r="N16" s="162"/>
      <c r="O16" s="162"/>
      <c r="P16" s="116" t="s">
        <v>102</v>
      </c>
      <c r="Q16" s="116" t="s">
        <v>103</v>
      </c>
      <c r="R16" s="116" t="s">
        <v>106</v>
      </c>
    </row>
    <row r="17" spans="1:18" x14ac:dyDescent="0.25">
      <c r="A17" s="116">
        <v>1</v>
      </c>
      <c r="B17" s="172">
        <v>2</v>
      </c>
      <c r="C17" s="172"/>
      <c r="D17" s="172"/>
      <c r="E17" s="116">
        <v>3</v>
      </c>
      <c r="F17" s="116">
        <v>4</v>
      </c>
      <c r="G17" s="172"/>
      <c r="H17" s="172"/>
      <c r="I17" s="172"/>
      <c r="J17" s="116">
        <v>6</v>
      </c>
      <c r="K17" s="116">
        <v>7</v>
      </c>
      <c r="L17" s="116">
        <v>8</v>
      </c>
      <c r="M17" s="172">
        <v>9</v>
      </c>
      <c r="N17" s="172"/>
      <c r="O17" s="172"/>
      <c r="P17" s="116">
        <v>10</v>
      </c>
      <c r="Q17" s="116">
        <v>11</v>
      </c>
      <c r="R17" s="116">
        <v>12</v>
      </c>
    </row>
    <row r="18" spans="1:18" x14ac:dyDescent="0.25">
      <c r="A18" s="5"/>
      <c r="B18" s="163" t="s">
        <v>1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5"/>
    </row>
    <row r="19" spans="1:18" s="10" customFormat="1" ht="12.75" x14ac:dyDescent="0.2">
      <c r="A19" s="6"/>
      <c r="B19" s="125" t="s">
        <v>2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7"/>
    </row>
    <row r="20" spans="1:18" ht="27.75" customHeight="1" x14ac:dyDescent="0.25">
      <c r="A20" s="11">
        <v>1</v>
      </c>
      <c r="B20" s="128" t="s">
        <v>107</v>
      </c>
      <c r="C20" s="129"/>
      <c r="D20" s="130"/>
      <c r="E20" s="7" t="s">
        <v>10</v>
      </c>
      <c r="F20" s="12">
        <v>1</v>
      </c>
      <c r="G20" s="146" t="s">
        <v>4</v>
      </c>
      <c r="H20" s="146"/>
      <c r="I20" s="146"/>
      <c r="J20" s="7" t="s">
        <v>5</v>
      </c>
      <c r="K20" s="31">
        <v>0.105</v>
      </c>
      <c r="L20" s="13" t="s">
        <v>108</v>
      </c>
      <c r="M20" s="14"/>
      <c r="N20" s="14"/>
      <c r="O20" s="14"/>
      <c r="P20" s="14"/>
      <c r="Q20" s="14"/>
      <c r="R20" s="14"/>
    </row>
    <row r="21" spans="1:18" x14ac:dyDescent="0.25">
      <c r="A21" s="44">
        <v>2</v>
      </c>
      <c r="B21" s="128" t="s">
        <v>131</v>
      </c>
      <c r="C21" s="129"/>
      <c r="D21" s="130"/>
      <c r="E21" s="7" t="s">
        <v>7</v>
      </c>
      <c r="F21" s="16">
        <v>1.52</v>
      </c>
      <c r="G21" s="146" t="s">
        <v>4</v>
      </c>
      <c r="H21" s="146"/>
      <c r="I21" s="146"/>
      <c r="J21" s="7" t="s">
        <v>5</v>
      </c>
      <c r="K21" s="34">
        <v>1.7936000000000001E-2</v>
      </c>
      <c r="L21" s="13" t="s">
        <v>108</v>
      </c>
      <c r="M21" s="28"/>
      <c r="N21" s="28"/>
      <c r="O21" s="28"/>
      <c r="P21" s="7"/>
      <c r="Q21" s="17"/>
      <c r="R21" s="15"/>
    </row>
    <row r="22" spans="1:18" s="21" customFormat="1" ht="18" customHeight="1" x14ac:dyDescent="0.25">
      <c r="A22" s="166">
        <v>3</v>
      </c>
      <c r="B22" s="131" t="s">
        <v>149</v>
      </c>
      <c r="C22" s="132"/>
      <c r="D22" s="133"/>
      <c r="E22" s="139" t="s">
        <v>7</v>
      </c>
      <c r="F22" s="169">
        <v>1.68</v>
      </c>
      <c r="G22" s="18"/>
      <c r="H22" s="18"/>
      <c r="I22" s="18"/>
      <c r="J22" s="13"/>
      <c r="K22" s="19"/>
      <c r="L22" s="13"/>
      <c r="M22" s="146" t="s">
        <v>8</v>
      </c>
      <c r="N22" s="146"/>
      <c r="O22" s="146"/>
      <c r="P22" s="7" t="s">
        <v>9</v>
      </c>
      <c r="Q22" s="34">
        <v>1.556184</v>
      </c>
      <c r="R22" s="15" t="s">
        <v>110</v>
      </c>
    </row>
    <row r="23" spans="1:18" s="21" customFormat="1" ht="30" customHeight="1" x14ac:dyDescent="0.25">
      <c r="A23" s="167"/>
      <c r="B23" s="153"/>
      <c r="C23" s="154"/>
      <c r="D23" s="155"/>
      <c r="E23" s="156"/>
      <c r="F23" s="170"/>
      <c r="G23" s="22"/>
      <c r="H23" s="22"/>
      <c r="I23" s="22"/>
      <c r="J23" s="22"/>
      <c r="K23" s="22"/>
      <c r="L23" s="22"/>
      <c r="M23" s="143" t="s">
        <v>150</v>
      </c>
      <c r="N23" s="143"/>
      <c r="O23" s="143"/>
      <c r="P23" s="7" t="s">
        <v>10</v>
      </c>
      <c r="Q23" s="20">
        <v>1</v>
      </c>
      <c r="R23" s="15" t="s">
        <v>110</v>
      </c>
    </row>
    <row r="24" spans="1:18" s="21" customFormat="1" ht="35.25" customHeight="1" x14ac:dyDescent="0.25">
      <c r="A24" s="167"/>
      <c r="B24" s="153"/>
      <c r="C24" s="154"/>
      <c r="D24" s="155"/>
      <c r="E24" s="156"/>
      <c r="F24" s="170"/>
      <c r="G24" s="18"/>
      <c r="H24" s="18"/>
      <c r="I24" s="18"/>
      <c r="J24" s="25"/>
      <c r="K24" s="26"/>
      <c r="L24" s="27"/>
      <c r="M24" s="128" t="s">
        <v>11</v>
      </c>
      <c r="N24" s="129"/>
      <c r="O24" s="130"/>
      <c r="P24" s="7" t="s">
        <v>10</v>
      </c>
      <c r="Q24" s="20">
        <v>2</v>
      </c>
      <c r="R24" s="15" t="s">
        <v>110</v>
      </c>
    </row>
    <row r="25" spans="1:18" s="21" customFormat="1" ht="30.75" customHeight="1" x14ac:dyDescent="0.25">
      <c r="A25" s="168"/>
      <c r="B25" s="136"/>
      <c r="C25" s="137"/>
      <c r="D25" s="138"/>
      <c r="E25" s="140"/>
      <c r="F25" s="171"/>
      <c r="G25" s="28"/>
      <c r="H25" s="28"/>
      <c r="I25" s="28"/>
      <c r="J25" s="28"/>
      <c r="K25" s="28"/>
      <c r="L25" s="28"/>
      <c r="M25" s="128" t="s">
        <v>12</v>
      </c>
      <c r="N25" s="129"/>
      <c r="O25" s="130"/>
      <c r="P25" s="7" t="s">
        <v>10</v>
      </c>
      <c r="Q25" s="20">
        <v>2</v>
      </c>
      <c r="R25" s="15" t="s">
        <v>110</v>
      </c>
    </row>
    <row r="26" spans="1:18" s="21" customFormat="1" x14ac:dyDescent="0.25">
      <c r="A26" s="13"/>
      <c r="B26" s="125" t="s">
        <v>13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7"/>
    </row>
    <row r="27" spans="1:18" ht="22.5" customHeight="1" x14ac:dyDescent="0.25">
      <c r="A27" s="13">
        <v>4</v>
      </c>
      <c r="B27" s="128" t="s">
        <v>132</v>
      </c>
      <c r="C27" s="129"/>
      <c r="D27" s="130"/>
      <c r="E27" s="7" t="s">
        <v>7</v>
      </c>
      <c r="F27" s="98">
        <v>10.1</v>
      </c>
      <c r="G27" s="146" t="s">
        <v>4</v>
      </c>
      <c r="H27" s="146"/>
      <c r="I27" s="146"/>
      <c r="J27" s="7" t="s">
        <v>5</v>
      </c>
      <c r="K27" s="40">
        <v>0.5252</v>
      </c>
      <c r="L27" s="28" t="s">
        <v>108</v>
      </c>
      <c r="M27" s="28"/>
      <c r="N27" s="28"/>
      <c r="O27" s="28"/>
      <c r="P27" s="7"/>
      <c r="Q27" s="31"/>
      <c r="R27" s="29"/>
    </row>
    <row r="28" spans="1:18" ht="30.75" customHeight="1" x14ac:dyDescent="0.25">
      <c r="A28" s="13">
        <v>5</v>
      </c>
      <c r="B28" s="128" t="s">
        <v>14</v>
      </c>
      <c r="C28" s="129"/>
      <c r="D28" s="130"/>
      <c r="E28" s="7" t="s">
        <v>7</v>
      </c>
      <c r="F28" s="98">
        <v>4.9000000000000004</v>
      </c>
      <c r="G28" s="146" t="s">
        <v>4</v>
      </c>
      <c r="H28" s="146"/>
      <c r="I28" s="146"/>
      <c r="J28" s="7" t="s">
        <v>5</v>
      </c>
      <c r="K28" s="31">
        <v>1.617</v>
      </c>
      <c r="L28" s="28" t="s">
        <v>108</v>
      </c>
      <c r="M28" s="28"/>
      <c r="N28" s="28"/>
      <c r="O28" s="28"/>
      <c r="P28" s="7"/>
      <c r="Q28" s="31"/>
      <c r="R28" s="29"/>
    </row>
    <row r="29" spans="1:18" ht="29.25" customHeight="1" x14ac:dyDescent="0.25">
      <c r="A29" s="13">
        <v>6</v>
      </c>
      <c r="B29" s="128" t="s">
        <v>133</v>
      </c>
      <c r="C29" s="129"/>
      <c r="D29" s="130"/>
      <c r="E29" s="7" t="s">
        <v>6</v>
      </c>
      <c r="F29" s="12">
        <v>20.36</v>
      </c>
      <c r="G29" s="146" t="s">
        <v>4</v>
      </c>
      <c r="H29" s="146"/>
      <c r="I29" s="146"/>
      <c r="J29" s="7" t="s">
        <v>5</v>
      </c>
      <c r="K29" s="34">
        <v>0.12623200000000001</v>
      </c>
      <c r="L29" s="28" t="s">
        <v>108</v>
      </c>
      <c r="M29" s="28"/>
      <c r="N29" s="28"/>
      <c r="O29" s="28"/>
      <c r="P29" s="7"/>
      <c r="Q29" s="33"/>
      <c r="R29" s="29"/>
    </row>
    <row r="30" spans="1:18" s="21" customFormat="1" ht="59.25" customHeight="1" x14ac:dyDescent="0.25">
      <c r="A30" s="13">
        <v>7</v>
      </c>
      <c r="B30" s="128" t="s">
        <v>135</v>
      </c>
      <c r="C30" s="129"/>
      <c r="D30" s="130"/>
      <c r="E30" s="7" t="s">
        <v>134</v>
      </c>
      <c r="F30" s="12">
        <v>1</v>
      </c>
      <c r="G30" s="24"/>
      <c r="H30" s="24"/>
      <c r="I30" s="24"/>
      <c r="J30" s="13"/>
      <c r="K30" s="13"/>
      <c r="L30" s="24"/>
      <c r="M30" s="128" t="s">
        <v>16</v>
      </c>
      <c r="N30" s="129"/>
      <c r="O30" s="130"/>
      <c r="P30" s="7" t="s">
        <v>10</v>
      </c>
      <c r="Q30" s="57">
        <v>1</v>
      </c>
      <c r="R30" s="29" t="s">
        <v>110</v>
      </c>
    </row>
    <row r="31" spans="1:18" s="21" customFormat="1" ht="45.75" customHeight="1" x14ac:dyDescent="0.25">
      <c r="A31" s="13">
        <v>8</v>
      </c>
      <c r="B31" s="128" t="s">
        <v>136</v>
      </c>
      <c r="C31" s="129"/>
      <c r="D31" s="130"/>
      <c r="E31" s="7" t="s">
        <v>134</v>
      </c>
      <c r="F31" s="12">
        <v>2</v>
      </c>
      <c r="G31" s="35"/>
      <c r="H31" s="35"/>
      <c r="I31" s="35"/>
      <c r="J31" s="36"/>
      <c r="K31" s="36"/>
      <c r="L31" s="35"/>
      <c r="M31" s="128" t="s">
        <v>17</v>
      </c>
      <c r="N31" s="129"/>
      <c r="O31" s="130"/>
      <c r="P31" s="7" t="s">
        <v>10</v>
      </c>
      <c r="Q31" s="17">
        <v>1</v>
      </c>
      <c r="R31" s="29" t="s">
        <v>110</v>
      </c>
    </row>
    <row r="32" spans="1:18" s="21" customFormat="1" ht="56.25" customHeight="1" x14ac:dyDescent="0.25">
      <c r="A32" s="13">
        <v>9</v>
      </c>
      <c r="B32" s="128" t="s">
        <v>18</v>
      </c>
      <c r="C32" s="129"/>
      <c r="D32" s="130"/>
      <c r="E32" s="7" t="s">
        <v>15</v>
      </c>
      <c r="F32" s="26">
        <v>2.3999999999999998E-3</v>
      </c>
      <c r="G32" s="18"/>
      <c r="H32" s="18"/>
      <c r="I32" s="18"/>
      <c r="J32" s="25"/>
      <c r="K32" s="37"/>
      <c r="L32" s="18"/>
      <c r="M32" s="128" t="s">
        <v>19</v>
      </c>
      <c r="N32" s="129"/>
      <c r="O32" s="130"/>
      <c r="P32" s="7" t="s">
        <v>15</v>
      </c>
      <c r="Q32" s="52">
        <v>2.496E-3</v>
      </c>
      <c r="R32" s="29" t="s">
        <v>110</v>
      </c>
    </row>
    <row r="33" spans="1:18" s="21" customFormat="1" ht="39.75" customHeight="1" x14ac:dyDescent="0.25">
      <c r="A33" s="13">
        <v>10</v>
      </c>
      <c r="B33" s="128" t="s">
        <v>137</v>
      </c>
      <c r="C33" s="129"/>
      <c r="D33" s="130"/>
      <c r="E33" s="7" t="s">
        <v>7</v>
      </c>
      <c r="F33" s="98">
        <v>4.9000000000000004</v>
      </c>
      <c r="G33" s="28"/>
      <c r="H33" s="28"/>
      <c r="I33" s="28"/>
      <c r="J33" s="28"/>
      <c r="K33" s="28"/>
      <c r="L33" s="28"/>
      <c r="M33" s="143" t="s">
        <v>20</v>
      </c>
      <c r="N33" s="143"/>
      <c r="O33" s="143"/>
      <c r="P33" s="7" t="s">
        <v>15</v>
      </c>
      <c r="Q33" s="52">
        <f>0.09996+0.39984</f>
        <v>0.49979999999999997</v>
      </c>
      <c r="R33" s="29" t="s">
        <v>110</v>
      </c>
    </row>
    <row r="34" spans="1:18" s="21" customFormat="1" ht="21.75" customHeight="1" x14ac:dyDescent="0.25">
      <c r="A34" s="134">
        <v>11</v>
      </c>
      <c r="B34" s="131" t="s">
        <v>21</v>
      </c>
      <c r="C34" s="132"/>
      <c r="D34" s="133"/>
      <c r="E34" s="139" t="s">
        <v>109</v>
      </c>
      <c r="F34" s="141">
        <v>4.9000000000000004</v>
      </c>
      <c r="G34" s="38"/>
      <c r="H34" s="38"/>
      <c r="I34" s="38"/>
      <c r="J34" s="13"/>
      <c r="K34" s="39"/>
      <c r="L34" s="27"/>
      <c r="M34" s="146" t="s">
        <v>22</v>
      </c>
      <c r="N34" s="146"/>
      <c r="O34" s="146"/>
      <c r="P34" s="7" t="s">
        <v>5</v>
      </c>
      <c r="Q34" s="34">
        <v>3.9199999999999999E-4</v>
      </c>
      <c r="R34" s="29" t="s">
        <v>110</v>
      </c>
    </row>
    <row r="35" spans="1:18" s="21" customFormat="1" ht="31.5" customHeight="1" x14ac:dyDescent="0.25">
      <c r="A35" s="152"/>
      <c r="B35" s="153"/>
      <c r="C35" s="154"/>
      <c r="D35" s="155"/>
      <c r="E35" s="156"/>
      <c r="F35" s="160"/>
      <c r="G35" s="41"/>
      <c r="H35" s="41"/>
      <c r="I35" s="41"/>
      <c r="J35" s="39"/>
      <c r="K35" s="39"/>
      <c r="L35" s="27"/>
      <c r="M35" s="146" t="s">
        <v>23</v>
      </c>
      <c r="N35" s="146"/>
      <c r="O35" s="146"/>
      <c r="P35" s="7" t="s">
        <v>5</v>
      </c>
      <c r="Q35" s="34">
        <v>9.3099999999999997E-4</v>
      </c>
      <c r="R35" s="29" t="s">
        <v>110</v>
      </c>
    </row>
    <row r="36" spans="1:18" s="21" customFormat="1" ht="32.25" customHeight="1" x14ac:dyDescent="0.25">
      <c r="A36" s="135"/>
      <c r="B36" s="136"/>
      <c r="C36" s="137"/>
      <c r="D36" s="138"/>
      <c r="E36" s="140"/>
      <c r="F36" s="142"/>
      <c r="G36" s="24"/>
      <c r="H36" s="24"/>
      <c r="I36" s="24"/>
      <c r="J36" s="13"/>
      <c r="K36" s="13"/>
      <c r="L36" s="24"/>
      <c r="M36" s="146" t="s">
        <v>24</v>
      </c>
      <c r="N36" s="146"/>
      <c r="O36" s="146"/>
      <c r="P36" s="7" t="s">
        <v>5</v>
      </c>
      <c r="Q36" s="34">
        <v>7.6930000000000002E-3</v>
      </c>
      <c r="R36" s="29" t="s">
        <v>110</v>
      </c>
    </row>
    <row r="37" spans="1:18" ht="31.5" customHeight="1" x14ac:dyDescent="0.25">
      <c r="A37" s="134">
        <v>12</v>
      </c>
      <c r="B37" s="131" t="s">
        <v>25</v>
      </c>
      <c r="C37" s="132"/>
      <c r="D37" s="133"/>
      <c r="E37" s="139" t="s">
        <v>7</v>
      </c>
      <c r="F37" s="141">
        <v>10.199999999999999</v>
      </c>
      <c r="G37" s="38"/>
      <c r="H37" s="38"/>
      <c r="I37" s="38"/>
      <c r="J37" s="13"/>
      <c r="K37" s="42"/>
      <c r="L37" s="43"/>
      <c r="M37" s="128" t="s">
        <v>27</v>
      </c>
      <c r="N37" s="129"/>
      <c r="O37" s="130"/>
      <c r="P37" s="7" t="s">
        <v>7</v>
      </c>
      <c r="Q37" s="31">
        <v>10.404</v>
      </c>
      <c r="R37" s="29" t="s">
        <v>110</v>
      </c>
    </row>
    <row r="38" spans="1:18" ht="15.75" customHeight="1" x14ac:dyDescent="0.25">
      <c r="A38" s="152"/>
      <c r="B38" s="153"/>
      <c r="C38" s="154"/>
      <c r="D38" s="155"/>
      <c r="E38" s="156"/>
      <c r="F38" s="160"/>
      <c r="G38" s="44"/>
      <c r="H38" s="44"/>
      <c r="I38" s="44"/>
      <c r="J38" s="45"/>
      <c r="K38" s="46"/>
      <c r="L38" s="27"/>
      <c r="M38" s="128" t="s">
        <v>28</v>
      </c>
      <c r="N38" s="129"/>
      <c r="O38" s="130"/>
      <c r="P38" s="7" t="s">
        <v>15</v>
      </c>
      <c r="Q38" s="33">
        <v>1.0200000000000001E-3</v>
      </c>
      <c r="R38" s="29" t="s">
        <v>110</v>
      </c>
    </row>
    <row r="39" spans="1:18" ht="27" customHeight="1" x14ac:dyDescent="0.25">
      <c r="A39" s="152"/>
      <c r="B39" s="153"/>
      <c r="C39" s="154"/>
      <c r="D39" s="155"/>
      <c r="E39" s="156"/>
      <c r="F39" s="160"/>
      <c r="G39" s="28"/>
      <c r="H39" s="28"/>
      <c r="I39" s="28"/>
      <c r="J39" s="28"/>
      <c r="K39" s="28"/>
      <c r="L39" s="28"/>
      <c r="M39" s="128" t="s">
        <v>29</v>
      </c>
      <c r="N39" s="129"/>
      <c r="O39" s="130"/>
      <c r="P39" s="7" t="s">
        <v>5</v>
      </c>
      <c r="Q39" s="40">
        <v>0.12239999999999999</v>
      </c>
      <c r="R39" s="29" t="s">
        <v>110</v>
      </c>
    </row>
    <row r="40" spans="1:18" s="21" customFormat="1" ht="42.75" customHeight="1" x14ac:dyDescent="0.25">
      <c r="A40" s="135"/>
      <c r="B40" s="136"/>
      <c r="C40" s="137"/>
      <c r="D40" s="138"/>
      <c r="E40" s="140"/>
      <c r="F40" s="142"/>
      <c r="G40" s="18"/>
      <c r="H40" s="18"/>
      <c r="I40" s="18"/>
      <c r="J40" s="18"/>
      <c r="K40" s="18"/>
      <c r="L40" s="18"/>
      <c r="M40" s="128" t="s">
        <v>30</v>
      </c>
      <c r="N40" s="129"/>
      <c r="O40" s="130"/>
      <c r="P40" s="7" t="s">
        <v>9</v>
      </c>
      <c r="Q40" s="23">
        <v>4.08</v>
      </c>
      <c r="R40" s="29" t="s">
        <v>110</v>
      </c>
    </row>
    <row r="41" spans="1:18" s="21" customFormat="1" x14ac:dyDescent="0.25">
      <c r="A41" s="24"/>
      <c r="B41" s="125" t="s">
        <v>31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7"/>
    </row>
    <row r="42" spans="1:18" ht="30.75" customHeight="1" x14ac:dyDescent="0.25">
      <c r="A42" s="24">
        <v>13</v>
      </c>
      <c r="B42" s="128" t="s">
        <v>111</v>
      </c>
      <c r="C42" s="129"/>
      <c r="D42" s="130"/>
      <c r="E42" s="7" t="s">
        <v>7</v>
      </c>
      <c r="F42" s="98">
        <v>28</v>
      </c>
      <c r="G42" s="146" t="s">
        <v>4</v>
      </c>
      <c r="H42" s="146"/>
      <c r="I42" s="146"/>
      <c r="J42" s="7" t="s">
        <v>5</v>
      </c>
      <c r="K42" s="40">
        <v>1.2347999999999999</v>
      </c>
      <c r="L42" s="28" t="s">
        <v>108</v>
      </c>
      <c r="M42" s="28"/>
      <c r="N42" s="28"/>
      <c r="O42" s="28"/>
      <c r="P42" s="28"/>
      <c r="Q42" s="28"/>
      <c r="R42" s="28"/>
    </row>
    <row r="43" spans="1:18" ht="30.75" customHeight="1" x14ac:dyDescent="0.25">
      <c r="A43" s="13">
        <v>14</v>
      </c>
      <c r="B43" s="128" t="s">
        <v>32</v>
      </c>
      <c r="C43" s="129"/>
      <c r="D43" s="130"/>
      <c r="E43" s="7" t="s">
        <v>15</v>
      </c>
      <c r="F43" s="47">
        <v>0.51</v>
      </c>
      <c r="G43" s="146" t="s">
        <v>4</v>
      </c>
      <c r="H43" s="146"/>
      <c r="I43" s="146"/>
      <c r="J43" s="7" t="s">
        <v>5</v>
      </c>
      <c r="K43" s="40">
        <f>0.51*1.8</f>
        <v>0.91800000000000004</v>
      </c>
      <c r="L43" s="27" t="s">
        <v>108</v>
      </c>
      <c r="M43" s="32"/>
      <c r="N43" s="32"/>
      <c r="O43" s="32"/>
      <c r="P43" s="7"/>
      <c r="Q43" s="34"/>
      <c r="R43" s="29"/>
    </row>
    <row r="44" spans="1:18" ht="63.75" customHeight="1" x14ac:dyDescent="0.25">
      <c r="A44" s="134">
        <v>15</v>
      </c>
      <c r="B44" s="131" t="s">
        <v>138</v>
      </c>
      <c r="C44" s="132"/>
      <c r="D44" s="133"/>
      <c r="E44" s="139" t="s">
        <v>7</v>
      </c>
      <c r="F44" s="141">
        <v>27.54</v>
      </c>
      <c r="G44" s="32"/>
      <c r="H44" s="32"/>
      <c r="I44" s="32"/>
      <c r="J44" s="7"/>
      <c r="K44" s="33"/>
      <c r="L44" s="27"/>
      <c r="M44" s="146" t="s">
        <v>33</v>
      </c>
      <c r="N44" s="146"/>
      <c r="O44" s="146"/>
      <c r="P44" s="7" t="s">
        <v>6</v>
      </c>
      <c r="Q44" s="33">
        <v>22.29363</v>
      </c>
      <c r="R44" s="29" t="s">
        <v>110</v>
      </c>
    </row>
    <row r="45" spans="1:18" ht="67.5" customHeight="1" x14ac:dyDescent="0.25">
      <c r="A45" s="152"/>
      <c r="B45" s="153"/>
      <c r="C45" s="154"/>
      <c r="D45" s="155"/>
      <c r="E45" s="156"/>
      <c r="F45" s="160"/>
      <c r="G45" s="44"/>
      <c r="H45" s="44"/>
      <c r="I45" s="44"/>
      <c r="J45" s="45"/>
      <c r="K45" s="48"/>
      <c r="L45" s="27"/>
      <c r="M45" s="146" t="s">
        <v>34</v>
      </c>
      <c r="N45" s="146"/>
      <c r="O45" s="146"/>
      <c r="P45" s="7" t="s">
        <v>6</v>
      </c>
      <c r="Q45" s="34">
        <v>47.321981999999998</v>
      </c>
      <c r="R45" s="29" t="s">
        <v>110</v>
      </c>
    </row>
    <row r="46" spans="1:18" s="21" customFormat="1" ht="69" customHeight="1" x14ac:dyDescent="0.25">
      <c r="A46" s="152"/>
      <c r="B46" s="153"/>
      <c r="C46" s="154"/>
      <c r="D46" s="155"/>
      <c r="E46" s="156"/>
      <c r="F46" s="160"/>
      <c r="G46" s="49"/>
      <c r="H46" s="49"/>
      <c r="I46" s="49"/>
      <c r="J46" s="50"/>
      <c r="K46" s="49"/>
      <c r="L46" s="49"/>
      <c r="M46" s="146" t="s">
        <v>35</v>
      </c>
      <c r="N46" s="146"/>
      <c r="O46" s="146"/>
      <c r="P46" s="7" t="s">
        <v>3</v>
      </c>
      <c r="Q46" s="34">
        <v>0.58935599999999999</v>
      </c>
      <c r="R46" s="29" t="s">
        <v>110</v>
      </c>
    </row>
    <row r="47" spans="1:18" s="21" customFormat="1" ht="26.25" customHeight="1" x14ac:dyDescent="0.25">
      <c r="A47" s="152"/>
      <c r="B47" s="153"/>
      <c r="C47" s="154"/>
      <c r="D47" s="155"/>
      <c r="E47" s="156"/>
      <c r="F47" s="160"/>
      <c r="G47" s="41"/>
      <c r="H47" s="41"/>
      <c r="I47" s="41"/>
      <c r="J47" s="39"/>
      <c r="K47" s="41"/>
      <c r="L47" s="27"/>
      <c r="M47" s="146" t="s">
        <v>36</v>
      </c>
      <c r="N47" s="146"/>
      <c r="O47" s="146"/>
      <c r="P47" s="7" t="s">
        <v>3</v>
      </c>
      <c r="Q47" s="34">
        <v>9.9143999999999996E-2</v>
      </c>
      <c r="R47" s="29" t="s">
        <v>110</v>
      </c>
    </row>
    <row r="48" spans="1:18" s="21" customFormat="1" ht="43.5" customHeight="1" x14ac:dyDescent="0.25">
      <c r="A48" s="135"/>
      <c r="B48" s="136"/>
      <c r="C48" s="137"/>
      <c r="D48" s="138"/>
      <c r="E48" s="140"/>
      <c r="F48" s="142"/>
      <c r="G48" s="41"/>
      <c r="H48" s="41"/>
      <c r="I48" s="41"/>
      <c r="J48" s="39"/>
      <c r="K48" s="41"/>
      <c r="L48" s="27"/>
      <c r="M48" s="143" t="s">
        <v>112</v>
      </c>
      <c r="N48" s="143"/>
      <c r="O48" s="143"/>
      <c r="P48" s="7" t="s">
        <v>7</v>
      </c>
      <c r="Q48" s="31">
        <v>28.917000000000002</v>
      </c>
      <c r="R48" s="29" t="s">
        <v>110</v>
      </c>
    </row>
    <row r="49" spans="1:20" s="21" customFormat="1" ht="69" customHeight="1" x14ac:dyDescent="0.25">
      <c r="A49" s="134">
        <v>16</v>
      </c>
      <c r="B49" s="131" t="s">
        <v>139</v>
      </c>
      <c r="C49" s="132"/>
      <c r="D49" s="133"/>
      <c r="E49" s="139" t="s">
        <v>109</v>
      </c>
      <c r="F49" s="157">
        <v>3.19</v>
      </c>
      <c r="G49" s="38"/>
      <c r="H49" s="38"/>
      <c r="I49" s="38"/>
      <c r="J49" s="45"/>
      <c r="K49" s="44"/>
      <c r="L49" s="44"/>
      <c r="M49" s="146" t="s">
        <v>37</v>
      </c>
      <c r="N49" s="146"/>
      <c r="O49" s="146"/>
      <c r="P49" s="7" t="s">
        <v>6</v>
      </c>
      <c r="Q49" s="40">
        <v>4.8169000000000004</v>
      </c>
      <c r="R49" s="29" t="s">
        <v>110</v>
      </c>
      <c r="S49" s="2"/>
      <c r="T49" s="2"/>
    </row>
    <row r="50" spans="1:20" s="21" customFormat="1" ht="55.5" customHeight="1" x14ac:dyDescent="0.25">
      <c r="A50" s="152"/>
      <c r="B50" s="153"/>
      <c r="C50" s="154"/>
      <c r="D50" s="155"/>
      <c r="E50" s="156"/>
      <c r="F50" s="158"/>
      <c r="G50" s="99"/>
      <c r="H50" s="99"/>
      <c r="I50" s="99"/>
      <c r="J50" s="99"/>
      <c r="K50" s="99"/>
      <c r="L50" s="99"/>
      <c r="M50" s="161" t="s">
        <v>38</v>
      </c>
      <c r="N50" s="161"/>
      <c r="O50" s="161"/>
      <c r="P50" s="9" t="s">
        <v>6</v>
      </c>
      <c r="Q50" s="59">
        <v>6.5076000000000001</v>
      </c>
      <c r="R50" s="29" t="s">
        <v>110</v>
      </c>
      <c r="S50" s="2"/>
      <c r="T50" s="2"/>
    </row>
    <row r="51" spans="1:20" s="21" customFormat="1" ht="42" customHeight="1" x14ac:dyDescent="0.25">
      <c r="A51" s="135"/>
      <c r="B51" s="136"/>
      <c r="C51" s="137"/>
      <c r="D51" s="138"/>
      <c r="E51" s="140"/>
      <c r="F51" s="159"/>
      <c r="G51" s="44"/>
      <c r="H51" s="44"/>
      <c r="I51" s="44"/>
      <c r="J51" s="45"/>
      <c r="K51" s="45"/>
      <c r="L51" s="44"/>
      <c r="M51" s="128" t="s">
        <v>112</v>
      </c>
      <c r="N51" s="129"/>
      <c r="O51" s="130"/>
      <c r="P51" s="7" t="s">
        <v>7</v>
      </c>
      <c r="Q51" s="31">
        <v>6.6989999999999998</v>
      </c>
      <c r="R51" s="29" t="s">
        <v>110</v>
      </c>
      <c r="S51" s="2"/>
      <c r="T51" s="2"/>
    </row>
    <row r="52" spans="1:20" s="21" customFormat="1" ht="29.25" customHeight="1" x14ac:dyDescent="0.25">
      <c r="A52" s="134">
        <v>17</v>
      </c>
      <c r="B52" s="131" t="s">
        <v>140</v>
      </c>
      <c r="C52" s="132"/>
      <c r="D52" s="133"/>
      <c r="E52" s="139" t="s">
        <v>109</v>
      </c>
      <c r="F52" s="157">
        <v>31.05</v>
      </c>
      <c r="G52" s="44"/>
      <c r="H52" s="44"/>
      <c r="I52" s="44"/>
      <c r="J52" s="45"/>
      <c r="K52" s="44"/>
      <c r="L52" s="44"/>
      <c r="M52" s="128" t="s">
        <v>26</v>
      </c>
      <c r="N52" s="129"/>
      <c r="O52" s="130"/>
      <c r="P52" s="7" t="s">
        <v>5</v>
      </c>
      <c r="Q52" s="34">
        <v>1.5525000000000001E-2</v>
      </c>
      <c r="R52" s="29" t="s">
        <v>110</v>
      </c>
      <c r="S52" s="2"/>
      <c r="T52" s="2"/>
    </row>
    <row r="53" spans="1:20" ht="54.75" customHeight="1" x14ac:dyDescent="0.25">
      <c r="A53" s="152"/>
      <c r="B53" s="153"/>
      <c r="C53" s="154"/>
      <c r="D53" s="155"/>
      <c r="E53" s="156"/>
      <c r="F53" s="158"/>
      <c r="G53" s="24"/>
      <c r="H53" s="24"/>
      <c r="I53" s="24"/>
      <c r="J53" s="24"/>
      <c r="K53" s="24"/>
      <c r="L53" s="24"/>
      <c r="M53" s="128" t="s">
        <v>39</v>
      </c>
      <c r="N53" s="129"/>
      <c r="O53" s="130"/>
      <c r="P53" s="7" t="s">
        <v>7</v>
      </c>
      <c r="Q53" s="23">
        <v>31.05</v>
      </c>
      <c r="R53" s="29" t="s">
        <v>110</v>
      </c>
    </row>
    <row r="54" spans="1:20" ht="27.75" customHeight="1" x14ac:dyDescent="0.25">
      <c r="A54" s="135"/>
      <c r="B54" s="136"/>
      <c r="C54" s="137"/>
      <c r="D54" s="138"/>
      <c r="E54" s="140"/>
      <c r="F54" s="159"/>
      <c r="G54" s="38"/>
      <c r="H54" s="38"/>
      <c r="I54" s="38"/>
      <c r="J54" s="44"/>
      <c r="K54" s="44"/>
      <c r="L54" s="44"/>
      <c r="M54" s="128" t="s">
        <v>40</v>
      </c>
      <c r="N54" s="129"/>
      <c r="O54" s="130"/>
      <c r="P54" s="7" t="s">
        <v>5</v>
      </c>
      <c r="Q54" s="34">
        <v>0.116438</v>
      </c>
      <c r="R54" s="29" t="s">
        <v>110</v>
      </c>
    </row>
    <row r="55" spans="1:20" x14ac:dyDescent="0.25">
      <c r="A55" s="24"/>
      <c r="B55" s="125" t="s">
        <v>41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7"/>
    </row>
    <row r="56" spans="1:20" ht="30" customHeight="1" x14ac:dyDescent="0.25">
      <c r="A56" s="134">
        <v>18</v>
      </c>
      <c r="B56" s="131" t="s">
        <v>141</v>
      </c>
      <c r="C56" s="132"/>
      <c r="D56" s="133"/>
      <c r="E56" s="139" t="s">
        <v>109</v>
      </c>
      <c r="F56" s="157">
        <v>5.2</v>
      </c>
      <c r="G56" s="53"/>
      <c r="H56" s="53"/>
      <c r="I56" s="53"/>
      <c r="J56" s="45"/>
      <c r="K56" s="44"/>
      <c r="L56" s="44"/>
      <c r="M56" s="128" t="s">
        <v>127</v>
      </c>
      <c r="N56" s="129"/>
      <c r="O56" s="130"/>
      <c r="P56" s="7" t="s">
        <v>7</v>
      </c>
      <c r="Q56" s="31">
        <v>5.3559999999999999</v>
      </c>
      <c r="R56" s="29" t="s">
        <v>110</v>
      </c>
    </row>
    <row r="57" spans="1:20" ht="43.5" customHeight="1" x14ac:dyDescent="0.25">
      <c r="A57" s="152"/>
      <c r="B57" s="153"/>
      <c r="C57" s="154"/>
      <c r="D57" s="155"/>
      <c r="E57" s="156"/>
      <c r="F57" s="158"/>
      <c r="G57" s="54"/>
      <c r="H57" s="54"/>
      <c r="I57" s="54"/>
      <c r="J57" s="54"/>
      <c r="K57" s="54"/>
      <c r="L57" s="54"/>
      <c r="M57" s="128" t="s">
        <v>42</v>
      </c>
      <c r="N57" s="129"/>
      <c r="O57" s="130"/>
      <c r="P57" s="7" t="s">
        <v>10</v>
      </c>
      <c r="Q57" s="20">
        <v>2</v>
      </c>
      <c r="R57" s="29" t="s">
        <v>110</v>
      </c>
    </row>
    <row r="58" spans="1:20" ht="26.25" customHeight="1" x14ac:dyDescent="0.25">
      <c r="A58" s="152"/>
      <c r="B58" s="153"/>
      <c r="C58" s="154"/>
      <c r="D58" s="155"/>
      <c r="E58" s="156"/>
      <c r="F58" s="158"/>
      <c r="G58" s="44"/>
      <c r="H58" s="44"/>
      <c r="I58" s="44"/>
      <c r="J58" s="45"/>
      <c r="K58" s="44"/>
      <c r="L58" s="44"/>
      <c r="M58" s="128" t="s">
        <v>43</v>
      </c>
      <c r="N58" s="129"/>
      <c r="O58" s="130"/>
      <c r="P58" s="7" t="s">
        <v>10</v>
      </c>
      <c r="Q58" s="20">
        <v>8</v>
      </c>
      <c r="R58" s="29" t="s">
        <v>110</v>
      </c>
    </row>
    <row r="59" spans="1:20" ht="27.75" customHeight="1" x14ac:dyDescent="0.25">
      <c r="A59" s="152"/>
      <c r="B59" s="153"/>
      <c r="C59" s="154"/>
      <c r="D59" s="155"/>
      <c r="E59" s="156"/>
      <c r="F59" s="158"/>
      <c r="G59" s="24"/>
      <c r="H59" s="24"/>
      <c r="I59" s="24"/>
      <c r="J59" s="24"/>
      <c r="K59" s="24"/>
      <c r="L59" s="24"/>
      <c r="M59" s="128" t="s">
        <v>44</v>
      </c>
      <c r="N59" s="129"/>
      <c r="O59" s="130"/>
      <c r="P59" s="7" t="s">
        <v>10</v>
      </c>
      <c r="Q59" s="20">
        <v>8</v>
      </c>
      <c r="R59" s="29" t="s">
        <v>110</v>
      </c>
    </row>
    <row r="60" spans="1:20" ht="29.25" customHeight="1" x14ac:dyDescent="0.25">
      <c r="A60" s="152"/>
      <c r="B60" s="153"/>
      <c r="C60" s="154"/>
      <c r="D60" s="155"/>
      <c r="E60" s="156"/>
      <c r="F60" s="158"/>
      <c r="G60" s="49"/>
      <c r="H60" s="49"/>
      <c r="I60" s="49"/>
      <c r="J60" s="49"/>
      <c r="K60" s="49"/>
      <c r="L60" s="49"/>
      <c r="M60" s="128" t="s">
        <v>45</v>
      </c>
      <c r="N60" s="129"/>
      <c r="O60" s="130"/>
      <c r="P60" s="7" t="s">
        <v>10</v>
      </c>
      <c r="Q60" s="20">
        <v>16</v>
      </c>
      <c r="R60" s="29" t="s">
        <v>110</v>
      </c>
    </row>
    <row r="61" spans="1:20" s="10" customFormat="1" ht="41.25" customHeight="1" x14ac:dyDescent="0.2">
      <c r="A61" s="135"/>
      <c r="B61" s="136"/>
      <c r="C61" s="137"/>
      <c r="D61" s="138"/>
      <c r="E61" s="140"/>
      <c r="F61" s="159"/>
      <c r="G61" s="32"/>
      <c r="H61" s="32"/>
      <c r="I61" s="32"/>
      <c r="J61" s="7"/>
      <c r="K61" s="8"/>
      <c r="L61" s="8"/>
      <c r="M61" s="128" t="s">
        <v>46</v>
      </c>
      <c r="N61" s="129"/>
      <c r="O61" s="130"/>
      <c r="P61" s="7" t="s">
        <v>10</v>
      </c>
      <c r="Q61" s="20">
        <v>4</v>
      </c>
      <c r="R61" s="29" t="s">
        <v>110</v>
      </c>
    </row>
    <row r="62" spans="1:20" x14ac:dyDescent="0.25">
      <c r="A62" s="11"/>
      <c r="B62" s="149" t="s">
        <v>47</v>
      </c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  <c r="O62" s="150"/>
      <c r="P62" s="150"/>
      <c r="Q62" s="150"/>
      <c r="R62" s="151"/>
    </row>
    <row r="63" spans="1:20" ht="31.5" customHeight="1" x14ac:dyDescent="0.25">
      <c r="A63" s="45">
        <v>19</v>
      </c>
      <c r="B63" s="128" t="s">
        <v>48</v>
      </c>
      <c r="C63" s="129"/>
      <c r="D63" s="130"/>
      <c r="E63" s="7" t="s">
        <v>113</v>
      </c>
      <c r="F63" s="16">
        <v>2</v>
      </c>
      <c r="G63" s="146" t="s">
        <v>49</v>
      </c>
      <c r="H63" s="146"/>
      <c r="I63" s="146"/>
      <c r="J63" s="7" t="s">
        <v>5</v>
      </c>
      <c r="K63" s="40">
        <v>5.1999999999999998E-3</v>
      </c>
      <c r="L63" s="15" t="s">
        <v>108</v>
      </c>
      <c r="M63" s="28"/>
      <c r="N63" s="28"/>
      <c r="O63" s="28"/>
      <c r="P63" s="7"/>
      <c r="Q63" s="17"/>
      <c r="R63" s="15"/>
    </row>
    <row r="64" spans="1:20" s="21" customFormat="1" ht="43.5" customHeight="1" x14ac:dyDescent="0.25">
      <c r="A64" s="45">
        <v>20</v>
      </c>
      <c r="B64" s="128" t="s">
        <v>50</v>
      </c>
      <c r="C64" s="129"/>
      <c r="D64" s="130"/>
      <c r="E64" s="7" t="s">
        <v>10</v>
      </c>
      <c r="F64" s="16">
        <v>2</v>
      </c>
      <c r="G64" s="18"/>
      <c r="H64" s="18"/>
      <c r="I64" s="18"/>
      <c r="J64" s="13"/>
      <c r="K64" s="19"/>
      <c r="L64" s="13"/>
      <c r="M64" s="128" t="s">
        <v>142</v>
      </c>
      <c r="N64" s="129"/>
      <c r="O64" s="130"/>
      <c r="P64" s="7" t="s">
        <v>10</v>
      </c>
      <c r="Q64" s="20">
        <v>2</v>
      </c>
      <c r="R64" s="29" t="s">
        <v>110</v>
      </c>
    </row>
    <row r="65" spans="1:18" s="21" customFormat="1" ht="42.75" customHeight="1" x14ac:dyDescent="0.25">
      <c r="A65" s="45">
        <v>21</v>
      </c>
      <c r="B65" s="128" t="s">
        <v>151</v>
      </c>
      <c r="C65" s="129"/>
      <c r="D65" s="130"/>
      <c r="E65" s="7" t="s">
        <v>10</v>
      </c>
      <c r="F65" s="16">
        <v>2</v>
      </c>
      <c r="G65" s="22"/>
      <c r="H65" s="22"/>
      <c r="I65" s="22"/>
      <c r="J65" s="22"/>
      <c r="K65" s="22"/>
      <c r="L65" s="22"/>
      <c r="M65" s="128" t="s">
        <v>143</v>
      </c>
      <c r="N65" s="129"/>
      <c r="O65" s="130"/>
      <c r="P65" s="7" t="s">
        <v>10</v>
      </c>
      <c r="Q65" s="23">
        <v>2</v>
      </c>
      <c r="R65" s="29" t="s">
        <v>110</v>
      </c>
    </row>
    <row r="66" spans="1:18" s="21" customFormat="1" ht="34.5" customHeight="1" x14ac:dyDescent="0.25">
      <c r="A66" s="13">
        <v>22</v>
      </c>
      <c r="B66" s="128" t="s">
        <v>51</v>
      </c>
      <c r="C66" s="129"/>
      <c r="D66" s="130"/>
      <c r="E66" s="7" t="s">
        <v>10</v>
      </c>
      <c r="F66" s="12">
        <v>1</v>
      </c>
      <c r="G66" s="146" t="s">
        <v>49</v>
      </c>
      <c r="H66" s="146"/>
      <c r="I66" s="146"/>
      <c r="J66" s="7" t="s">
        <v>5</v>
      </c>
      <c r="K66" s="40">
        <v>1.66E-2</v>
      </c>
      <c r="L66" s="27" t="s">
        <v>108</v>
      </c>
      <c r="M66" s="28"/>
      <c r="N66" s="28"/>
      <c r="O66" s="28"/>
      <c r="P66" s="7"/>
      <c r="Q66" s="20"/>
      <c r="R66" s="29"/>
    </row>
    <row r="67" spans="1:18" s="21" customFormat="1" ht="49.5" customHeight="1" x14ac:dyDescent="0.25">
      <c r="A67" s="134">
        <v>23</v>
      </c>
      <c r="B67" s="131" t="s">
        <v>52</v>
      </c>
      <c r="C67" s="132"/>
      <c r="D67" s="133"/>
      <c r="E67" s="139" t="s">
        <v>53</v>
      </c>
      <c r="F67" s="144">
        <v>1</v>
      </c>
      <c r="G67" s="28"/>
      <c r="H67" s="28"/>
      <c r="I67" s="28"/>
      <c r="J67" s="28"/>
      <c r="K67" s="28"/>
      <c r="L67" s="28"/>
      <c r="M67" s="146" t="s">
        <v>54</v>
      </c>
      <c r="N67" s="146"/>
      <c r="O67" s="146"/>
      <c r="P67" s="7" t="s">
        <v>10</v>
      </c>
      <c r="Q67" s="20">
        <v>1</v>
      </c>
      <c r="R67" s="29" t="s">
        <v>110</v>
      </c>
    </row>
    <row r="68" spans="1:18" s="21" customFormat="1" ht="27" customHeight="1" x14ac:dyDescent="0.25">
      <c r="A68" s="135"/>
      <c r="B68" s="136"/>
      <c r="C68" s="137"/>
      <c r="D68" s="138"/>
      <c r="E68" s="140"/>
      <c r="F68" s="145"/>
      <c r="G68" s="32"/>
      <c r="H68" s="32"/>
      <c r="I68" s="32"/>
      <c r="J68" s="7"/>
      <c r="K68" s="34"/>
      <c r="L68" s="30"/>
      <c r="M68" s="128" t="s">
        <v>55</v>
      </c>
      <c r="N68" s="129"/>
      <c r="O68" s="130"/>
      <c r="P68" s="7" t="s">
        <v>10</v>
      </c>
      <c r="Q68" s="20">
        <v>1</v>
      </c>
      <c r="R68" s="29" t="s">
        <v>110</v>
      </c>
    </row>
    <row r="69" spans="1:18" ht="32.25" customHeight="1" x14ac:dyDescent="0.25">
      <c r="A69" s="134">
        <v>24</v>
      </c>
      <c r="B69" s="131" t="s">
        <v>56</v>
      </c>
      <c r="C69" s="132"/>
      <c r="D69" s="133"/>
      <c r="E69" s="139" t="s">
        <v>10</v>
      </c>
      <c r="F69" s="144">
        <v>1</v>
      </c>
      <c r="G69" s="28"/>
      <c r="H69" s="28"/>
      <c r="I69" s="28"/>
      <c r="J69" s="28"/>
      <c r="K69" s="28"/>
      <c r="L69" s="28"/>
      <c r="M69" s="128" t="s">
        <v>57</v>
      </c>
      <c r="N69" s="129"/>
      <c r="O69" s="130"/>
      <c r="P69" s="7" t="s">
        <v>10</v>
      </c>
      <c r="Q69" s="100">
        <v>1</v>
      </c>
      <c r="R69" s="29" t="s">
        <v>110</v>
      </c>
    </row>
    <row r="70" spans="1:18" ht="30.75" customHeight="1" x14ac:dyDescent="0.25">
      <c r="A70" s="135"/>
      <c r="B70" s="136"/>
      <c r="C70" s="137"/>
      <c r="D70" s="138"/>
      <c r="E70" s="140"/>
      <c r="F70" s="145"/>
      <c r="G70" s="32"/>
      <c r="H70" s="32"/>
      <c r="I70" s="32"/>
      <c r="J70" s="7"/>
      <c r="K70" s="33"/>
      <c r="L70" s="30"/>
      <c r="M70" s="128" t="s">
        <v>58</v>
      </c>
      <c r="N70" s="129"/>
      <c r="O70" s="130"/>
      <c r="P70" s="7" t="s">
        <v>10</v>
      </c>
      <c r="Q70" s="100">
        <v>1</v>
      </c>
      <c r="R70" s="29" t="s">
        <v>110</v>
      </c>
    </row>
    <row r="71" spans="1:18" ht="60" customHeight="1" x14ac:dyDescent="0.25">
      <c r="A71" s="134">
        <v>25</v>
      </c>
      <c r="B71" s="131" t="s">
        <v>59</v>
      </c>
      <c r="C71" s="132"/>
      <c r="D71" s="133"/>
      <c r="E71" s="139" t="s">
        <v>53</v>
      </c>
      <c r="F71" s="147">
        <v>2</v>
      </c>
      <c r="G71" s="32"/>
      <c r="H71" s="32"/>
      <c r="I71" s="32"/>
      <c r="J71" s="7"/>
      <c r="K71" s="34"/>
      <c r="L71" s="18"/>
      <c r="M71" s="146" t="s">
        <v>60</v>
      </c>
      <c r="N71" s="146"/>
      <c r="O71" s="146"/>
      <c r="P71" s="7" t="s">
        <v>10</v>
      </c>
      <c r="Q71" s="20">
        <v>2</v>
      </c>
      <c r="R71" s="29" t="s">
        <v>110</v>
      </c>
    </row>
    <row r="72" spans="1:18" s="21" customFormat="1" ht="47.25" customHeight="1" x14ac:dyDescent="0.25">
      <c r="A72" s="135"/>
      <c r="B72" s="136"/>
      <c r="C72" s="137"/>
      <c r="D72" s="138"/>
      <c r="E72" s="140"/>
      <c r="F72" s="148"/>
      <c r="G72" s="24"/>
      <c r="H72" s="24"/>
      <c r="I72" s="24"/>
      <c r="J72" s="13"/>
      <c r="K72" s="13"/>
      <c r="L72" s="24"/>
      <c r="M72" s="128" t="s">
        <v>61</v>
      </c>
      <c r="N72" s="129"/>
      <c r="O72" s="130"/>
      <c r="P72" s="7" t="s">
        <v>53</v>
      </c>
      <c r="Q72" s="20">
        <v>2</v>
      </c>
      <c r="R72" s="29" t="s">
        <v>110</v>
      </c>
    </row>
    <row r="73" spans="1:18" s="21" customFormat="1" x14ac:dyDescent="0.25">
      <c r="A73" s="13"/>
      <c r="B73" s="149" t="s">
        <v>62</v>
      </c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1"/>
    </row>
    <row r="74" spans="1:18" s="21" customFormat="1" ht="24.75" customHeight="1" x14ac:dyDescent="0.25">
      <c r="A74" s="13">
        <v>26</v>
      </c>
      <c r="B74" s="128" t="s">
        <v>152</v>
      </c>
      <c r="C74" s="129"/>
      <c r="D74" s="130"/>
      <c r="E74" s="7" t="s">
        <v>10</v>
      </c>
      <c r="F74" s="12">
        <v>2</v>
      </c>
      <c r="G74" s="18"/>
      <c r="H74" s="18"/>
      <c r="I74" s="18"/>
      <c r="J74" s="25"/>
      <c r="K74" s="37"/>
      <c r="L74" s="18"/>
      <c r="M74" s="128" t="s">
        <v>63</v>
      </c>
      <c r="N74" s="129"/>
      <c r="O74" s="130"/>
      <c r="P74" s="7" t="s">
        <v>10</v>
      </c>
      <c r="Q74" s="17">
        <v>2</v>
      </c>
      <c r="R74" s="29" t="s">
        <v>110</v>
      </c>
    </row>
    <row r="75" spans="1:18" s="21" customFormat="1" ht="63.75" customHeight="1" x14ac:dyDescent="0.25">
      <c r="A75" s="134">
        <v>27</v>
      </c>
      <c r="B75" s="131" t="s">
        <v>64</v>
      </c>
      <c r="C75" s="132"/>
      <c r="D75" s="133"/>
      <c r="E75" s="139" t="s">
        <v>6</v>
      </c>
      <c r="F75" s="144">
        <v>12</v>
      </c>
      <c r="G75" s="28"/>
      <c r="H75" s="28"/>
      <c r="I75" s="28"/>
      <c r="J75" s="28"/>
      <c r="K75" s="28"/>
      <c r="L75" s="28"/>
      <c r="M75" s="128" t="s">
        <v>128</v>
      </c>
      <c r="N75" s="129"/>
      <c r="O75" s="130"/>
      <c r="P75" s="7" t="s">
        <v>6</v>
      </c>
      <c r="Q75" s="20">
        <v>12</v>
      </c>
      <c r="R75" s="29" t="s">
        <v>110</v>
      </c>
    </row>
    <row r="76" spans="1:18" s="21" customFormat="1" ht="53.25" customHeight="1" x14ac:dyDescent="0.25">
      <c r="A76" s="135"/>
      <c r="B76" s="136"/>
      <c r="C76" s="137"/>
      <c r="D76" s="138"/>
      <c r="E76" s="140"/>
      <c r="F76" s="145"/>
      <c r="G76" s="38"/>
      <c r="H76" s="38"/>
      <c r="I76" s="38"/>
      <c r="J76" s="13"/>
      <c r="K76" s="39"/>
      <c r="L76" s="27"/>
      <c r="M76" s="128" t="s">
        <v>129</v>
      </c>
      <c r="N76" s="129"/>
      <c r="O76" s="130"/>
      <c r="P76" s="7" t="s">
        <v>10</v>
      </c>
      <c r="Q76" s="20">
        <v>20</v>
      </c>
      <c r="R76" s="29" t="s">
        <v>110</v>
      </c>
    </row>
    <row r="77" spans="1:18" s="21" customFormat="1" ht="108" customHeight="1" x14ac:dyDescent="0.25">
      <c r="A77" s="134">
        <v>28</v>
      </c>
      <c r="B77" s="131" t="s">
        <v>65</v>
      </c>
      <c r="C77" s="132"/>
      <c r="D77" s="133"/>
      <c r="E77" s="139" t="s">
        <v>6</v>
      </c>
      <c r="F77" s="141">
        <v>12</v>
      </c>
      <c r="G77" s="41"/>
      <c r="H77" s="41"/>
      <c r="I77" s="41"/>
      <c r="J77" s="39"/>
      <c r="K77" s="39"/>
      <c r="L77" s="27"/>
      <c r="M77" s="128" t="s">
        <v>66</v>
      </c>
      <c r="N77" s="129"/>
      <c r="O77" s="130"/>
      <c r="P77" s="7" t="s">
        <v>67</v>
      </c>
      <c r="Q77" s="33">
        <v>1.2239999999999999E-2</v>
      </c>
      <c r="R77" s="29" t="s">
        <v>110</v>
      </c>
    </row>
    <row r="78" spans="1:18" s="21" customFormat="1" ht="40.5" customHeight="1" x14ac:dyDescent="0.25">
      <c r="A78" s="135"/>
      <c r="B78" s="136"/>
      <c r="C78" s="137"/>
      <c r="D78" s="138"/>
      <c r="E78" s="140"/>
      <c r="F78" s="142"/>
      <c r="G78" s="24"/>
      <c r="H78" s="24"/>
      <c r="I78" s="24"/>
      <c r="J78" s="13"/>
      <c r="K78" s="13"/>
      <c r="L78" s="24"/>
      <c r="M78" s="128" t="s">
        <v>68</v>
      </c>
      <c r="N78" s="129"/>
      <c r="O78" s="130"/>
      <c r="P78" s="7" t="s">
        <v>10</v>
      </c>
      <c r="Q78" s="23">
        <v>1</v>
      </c>
      <c r="R78" s="29" t="s">
        <v>110</v>
      </c>
    </row>
    <row r="79" spans="1:18" s="21" customFormat="1" ht="40.5" customHeight="1" x14ac:dyDescent="0.25">
      <c r="A79" s="113">
        <v>29</v>
      </c>
      <c r="B79" s="143" t="s">
        <v>88</v>
      </c>
      <c r="C79" s="143"/>
      <c r="D79" s="143"/>
      <c r="E79" s="7" t="s">
        <v>10</v>
      </c>
      <c r="F79" s="47">
        <v>1</v>
      </c>
      <c r="G79" s="24"/>
      <c r="H79" s="24"/>
      <c r="I79" s="24"/>
      <c r="J79" s="13"/>
      <c r="K79" s="13"/>
      <c r="L79" s="24"/>
      <c r="M79" s="128" t="s">
        <v>154</v>
      </c>
      <c r="N79" s="129"/>
      <c r="O79" s="130"/>
      <c r="P79" s="7" t="s">
        <v>10</v>
      </c>
      <c r="Q79" s="23">
        <v>1</v>
      </c>
      <c r="R79" s="29" t="s">
        <v>110</v>
      </c>
    </row>
    <row r="80" spans="1:18" x14ac:dyDescent="0.25">
      <c r="A80" s="24"/>
      <c r="B80" s="125" t="s">
        <v>69</v>
      </c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7"/>
    </row>
    <row r="81" spans="1:20" ht="51" customHeight="1" x14ac:dyDescent="0.25">
      <c r="A81" s="13">
        <v>29</v>
      </c>
      <c r="B81" s="128" t="s">
        <v>70</v>
      </c>
      <c r="C81" s="129"/>
      <c r="D81" s="130"/>
      <c r="E81" s="7" t="s">
        <v>113</v>
      </c>
      <c r="F81" s="47">
        <v>2</v>
      </c>
      <c r="G81" s="44"/>
      <c r="H81" s="44"/>
      <c r="I81" s="44"/>
      <c r="J81" s="45"/>
      <c r="K81" s="46"/>
      <c r="L81" s="27"/>
      <c r="M81" s="128" t="s">
        <v>71</v>
      </c>
      <c r="N81" s="129"/>
      <c r="O81" s="130"/>
      <c r="P81" s="7" t="s">
        <v>10</v>
      </c>
      <c r="Q81" s="20">
        <v>2</v>
      </c>
      <c r="R81" s="29" t="s">
        <v>110</v>
      </c>
    </row>
    <row r="82" spans="1:20" ht="43.5" customHeight="1" x14ac:dyDescent="0.25">
      <c r="A82" s="134">
        <v>30</v>
      </c>
      <c r="B82" s="131" t="s">
        <v>64</v>
      </c>
      <c r="C82" s="132"/>
      <c r="D82" s="133"/>
      <c r="E82" s="139" t="s">
        <v>6</v>
      </c>
      <c r="F82" s="141">
        <v>25</v>
      </c>
      <c r="G82" s="28"/>
      <c r="H82" s="28"/>
      <c r="I82" s="28"/>
      <c r="J82" s="28"/>
      <c r="K82" s="28"/>
      <c r="L82" s="28"/>
      <c r="M82" s="128" t="s">
        <v>128</v>
      </c>
      <c r="N82" s="129"/>
      <c r="O82" s="130"/>
      <c r="P82" s="7" t="s">
        <v>6</v>
      </c>
      <c r="Q82" s="20">
        <v>25</v>
      </c>
      <c r="R82" s="29" t="s">
        <v>110</v>
      </c>
    </row>
    <row r="83" spans="1:20" s="21" customFormat="1" ht="61.5" customHeight="1" x14ac:dyDescent="0.25">
      <c r="A83" s="135"/>
      <c r="B83" s="136"/>
      <c r="C83" s="137"/>
      <c r="D83" s="138"/>
      <c r="E83" s="140"/>
      <c r="F83" s="142"/>
      <c r="G83" s="18"/>
      <c r="H83" s="18"/>
      <c r="I83" s="18"/>
      <c r="J83" s="18"/>
      <c r="K83" s="18"/>
      <c r="L83" s="18"/>
      <c r="M83" s="128" t="s">
        <v>129</v>
      </c>
      <c r="N83" s="129"/>
      <c r="O83" s="130"/>
      <c r="P83" s="7" t="s">
        <v>10</v>
      </c>
      <c r="Q83" s="20">
        <v>41</v>
      </c>
      <c r="R83" s="29" t="s">
        <v>110</v>
      </c>
    </row>
    <row r="84" spans="1:20" s="21" customFormat="1" ht="108" customHeight="1" x14ac:dyDescent="0.25">
      <c r="A84" s="134">
        <v>31</v>
      </c>
      <c r="B84" s="131" t="s">
        <v>65</v>
      </c>
      <c r="C84" s="132"/>
      <c r="D84" s="133"/>
      <c r="E84" s="139" t="s">
        <v>6</v>
      </c>
      <c r="F84" s="141">
        <v>25</v>
      </c>
      <c r="G84" s="24"/>
      <c r="H84" s="24"/>
      <c r="I84" s="24"/>
      <c r="J84" s="13"/>
      <c r="K84" s="24"/>
      <c r="L84" s="24"/>
      <c r="M84" s="128" t="s">
        <v>66</v>
      </c>
      <c r="N84" s="129"/>
      <c r="O84" s="130"/>
      <c r="P84" s="7" t="s">
        <v>67</v>
      </c>
      <c r="Q84" s="101">
        <f>25*1.02</f>
        <v>25.5</v>
      </c>
      <c r="R84" s="29" t="s">
        <v>110</v>
      </c>
    </row>
    <row r="85" spans="1:20" ht="45.75" customHeight="1" x14ac:dyDescent="0.25">
      <c r="A85" s="135"/>
      <c r="B85" s="136"/>
      <c r="C85" s="137"/>
      <c r="D85" s="138"/>
      <c r="E85" s="140"/>
      <c r="F85" s="142"/>
      <c r="G85" s="28"/>
      <c r="H85" s="28"/>
      <c r="I85" s="28"/>
      <c r="J85" s="28"/>
      <c r="K85" s="28"/>
      <c r="L85" s="28"/>
      <c r="M85" s="128" t="s">
        <v>68</v>
      </c>
      <c r="N85" s="129"/>
      <c r="O85" s="130"/>
      <c r="P85" s="7" t="s">
        <v>10</v>
      </c>
      <c r="Q85" s="98">
        <v>2</v>
      </c>
      <c r="R85" s="29" t="s">
        <v>110</v>
      </c>
    </row>
    <row r="86" spans="1:20" x14ac:dyDescent="0.25">
      <c r="A86" s="13"/>
      <c r="B86" s="125" t="s">
        <v>72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7"/>
    </row>
    <row r="87" spans="1:20" ht="42" customHeight="1" x14ac:dyDescent="0.25">
      <c r="A87" s="13">
        <v>32</v>
      </c>
      <c r="B87" s="128" t="s">
        <v>73</v>
      </c>
      <c r="C87" s="129"/>
      <c r="D87" s="130"/>
      <c r="E87" s="7" t="s">
        <v>10</v>
      </c>
      <c r="F87" s="47">
        <v>2</v>
      </c>
      <c r="G87" s="32"/>
      <c r="H87" s="32"/>
      <c r="I87" s="32"/>
      <c r="J87" s="7"/>
      <c r="K87" s="33"/>
      <c r="L87" s="27"/>
      <c r="M87" s="128" t="s">
        <v>71</v>
      </c>
      <c r="N87" s="129"/>
      <c r="O87" s="130"/>
      <c r="P87" s="7" t="s">
        <v>10</v>
      </c>
      <c r="Q87" s="101">
        <v>2</v>
      </c>
      <c r="R87" s="29" t="s">
        <v>110</v>
      </c>
    </row>
    <row r="88" spans="1:20" ht="51.75" customHeight="1" x14ac:dyDescent="0.25">
      <c r="A88" s="134">
        <v>33</v>
      </c>
      <c r="B88" s="131" t="s">
        <v>64</v>
      </c>
      <c r="C88" s="132"/>
      <c r="D88" s="133"/>
      <c r="E88" s="139" t="s">
        <v>6</v>
      </c>
      <c r="F88" s="141">
        <v>12</v>
      </c>
      <c r="G88" s="44"/>
      <c r="H88" s="44"/>
      <c r="I88" s="44"/>
      <c r="J88" s="45"/>
      <c r="K88" s="48"/>
      <c r="L88" s="27"/>
      <c r="M88" s="128" t="s">
        <v>128</v>
      </c>
      <c r="N88" s="129"/>
      <c r="O88" s="130"/>
      <c r="P88" s="7" t="s">
        <v>6</v>
      </c>
      <c r="Q88" s="20">
        <v>12</v>
      </c>
      <c r="R88" s="29" t="s">
        <v>110</v>
      </c>
    </row>
    <row r="89" spans="1:20" s="21" customFormat="1" ht="65.25" customHeight="1" x14ac:dyDescent="0.25">
      <c r="A89" s="135"/>
      <c r="B89" s="136"/>
      <c r="C89" s="137"/>
      <c r="D89" s="138"/>
      <c r="E89" s="140"/>
      <c r="F89" s="142"/>
      <c r="G89" s="49"/>
      <c r="H89" s="49"/>
      <c r="I89" s="49"/>
      <c r="J89" s="50"/>
      <c r="K89" s="49"/>
      <c r="L89" s="49"/>
      <c r="M89" s="128" t="s">
        <v>129</v>
      </c>
      <c r="N89" s="129"/>
      <c r="O89" s="130"/>
      <c r="P89" s="7" t="s">
        <v>10</v>
      </c>
      <c r="Q89" s="20">
        <v>20</v>
      </c>
      <c r="R89" s="29" t="s">
        <v>110</v>
      </c>
    </row>
    <row r="90" spans="1:20" s="21" customFormat="1" ht="111.75" customHeight="1" x14ac:dyDescent="0.25">
      <c r="A90" s="134">
        <v>34</v>
      </c>
      <c r="B90" s="131" t="s">
        <v>65</v>
      </c>
      <c r="C90" s="132"/>
      <c r="D90" s="133"/>
      <c r="E90" s="139" t="s">
        <v>6</v>
      </c>
      <c r="F90" s="157">
        <v>12</v>
      </c>
      <c r="G90" s="41"/>
      <c r="H90" s="41"/>
      <c r="I90" s="41"/>
      <c r="J90" s="39"/>
      <c r="K90" s="41"/>
      <c r="L90" s="27"/>
      <c r="M90" s="128" t="s">
        <v>66</v>
      </c>
      <c r="N90" s="129"/>
      <c r="O90" s="130"/>
      <c r="P90" s="7" t="s">
        <v>6</v>
      </c>
      <c r="Q90" s="101">
        <f>12*1.02</f>
        <v>12.24</v>
      </c>
      <c r="R90" s="29" t="s">
        <v>110</v>
      </c>
    </row>
    <row r="91" spans="1:20" s="21" customFormat="1" ht="43.5" customHeight="1" x14ac:dyDescent="0.25">
      <c r="A91" s="135"/>
      <c r="B91" s="136"/>
      <c r="C91" s="137"/>
      <c r="D91" s="138"/>
      <c r="E91" s="140"/>
      <c r="F91" s="159"/>
      <c r="G91" s="41"/>
      <c r="H91" s="41"/>
      <c r="I91" s="41"/>
      <c r="J91" s="39"/>
      <c r="K91" s="41"/>
      <c r="L91" s="27"/>
      <c r="M91" s="128" t="s">
        <v>68</v>
      </c>
      <c r="N91" s="129"/>
      <c r="O91" s="130"/>
      <c r="P91" s="7" t="s">
        <v>10</v>
      </c>
      <c r="Q91" s="17">
        <v>2</v>
      </c>
      <c r="R91" s="29" t="s">
        <v>110</v>
      </c>
    </row>
    <row r="92" spans="1:20" s="21" customFormat="1" x14ac:dyDescent="0.25">
      <c r="A92" s="13"/>
      <c r="B92" s="125" t="s">
        <v>74</v>
      </c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7"/>
      <c r="S92" s="2"/>
      <c r="T92" s="2"/>
    </row>
    <row r="93" spans="1:20" s="21" customFormat="1" ht="54" customHeight="1" x14ac:dyDescent="0.25">
      <c r="A93" s="13">
        <v>35</v>
      </c>
      <c r="B93" s="128" t="s">
        <v>75</v>
      </c>
      <c r="C93" s="129"/>
      <c r="D93" s="130"/>
      <c r="E93" s="7" t="s">
        <v>10</v>
      </c>
      <c r="F93" s="28">
        <v>1</v>
      </c>
      <c r="G93" s="99"/>
      <c r="H93" s="99"/>
      <c r="I93" s="99"/>
      <c r="J93" s="99"/>
      <c r="K93" s="99"/>
      <c r="L93" s="99"/>
      <c r="M93" s="128" t="s">
        <v>71</v>
      </c>
      <c r="N93" s="129"/>
      <c r="O93" s="130"/>
      <c r="P93" s="7" t="s">
        <v>10</v>
      </c>
      <c r="Q93" s="98">
        <v>1</v>
      </c>
      <c r="R93" s="29" t="s">
        <v>110</v>
      </c>
      <c r="S93" s="2"/>
      <c r="T93" s="2"/>
    </row>
    <row r="94" spans="1:20" s="21" customFormat="1" ht="38.25" customHeight="1" x14ac:dyDescent="0.25">
      <c r="A94" s="134">
        <v>36</v>
      </c>
      <c r="B94" s="131" t="s">
        <v>64</v>
      </c>
      <c r="C94" s="132"/>
      <c r="D94" s="133"/>
      <c r="E94" s="139" t="s">
        <v>6</v>
      </c>
      <c r="F94" s="157">
        <v>9</v>
      </c>
      <c r="G94" s="44"/>
      <c r="H94" s="44"/>
      <c r="I94" s="44"/>
      <c r="J94" s="45"/>
      <c r="K94" s="45"/>
      <c r="L94" s="44"/>
      <c r="M94" s="128" t="s">
        <v>128</v>
      </c>
      <c r="N94" s="129"/>
      <c r="O94" s="130"/>
      <c r="P94" s="7" t="s">
        <v>6</v>
      </c>
      <c r="Q94" s="52">
        <v>9</v>
      </c>
      <c r="R94" s="29" t="s">
        <v>110</v>
      </c>
      <c r="S94" s="2"/>
      <c r="T94" s="2"/>
    </row>
    <row r="95" spans="1:20" s="21" customFormat="1" ht="54.75" customHeight="1" x14ac:dyDescent="0.25">
      <c r="A95" s="135"/>
      <c r="B95" s="136"/>
      <c r="C95" s="137"/>
      <c r="D95" s="138"/>
      <c r="E95" s="140"/>
      <c r="F95" s="159"/>
      <c r="G95" s="44"/>
      <c r="H95" s="44"/>
      <c r="I95" s="44"/>
      <c r="J95" s="45"/>
      <c r="K95" s="44"/>
      <c r="L95" s="44"/>
      <c r="M95" s="128" t="s">
        <v>129</v>
      </c>
      <c r="N95" s="129"/>
      <c r="O95" s="130"/>
      <c r="P95" s="7" t="s">
        <v>10</v>
      </c>
      <c r="Q95" s="20">
        <v>15</v>
      </c>
      <c r="R95" s="29" t="s">
        <v>110</v>
      </c>
      <c r="S95" s="2"/>
      <c r="T95" s="2"/>
    </row>
    <row r="96" spans="1:20" ht="106.5" customHeight="1" x14ac:dyDescent="0.25">
      <c r="A96" s="114">
        <v>37</v>
      </c>
      <c r="B96" s="131" t="s">
        <v>65</v>
      </c>
      <c r="C96" s="132"/>
      <c r="D96" s="133"/>
      <c r="E96" s="108" t="s">
        <v>144</v>
      </c>
      <c r="F96" s="109">
        <v>9</v>
      </c>
      <c r="G96" s="24"/>
      <c r="H96" s="24"/>
      <c r="I96" s="24"/>
      <c r="J96" s="24"/>
      <c r="K96" s="24"/>
      <c r="L96" s="24"/>
      <c r="M96" s="128" t="s">
        <v>66</v>
      </c>
      <c r="N96" s="129"/>
      <c r="O96" s="130"/>
      <c r="P96" s="7" t="s">
        <v>67</v>
      </c>
      <c r="Q96" s="101">
        <f>9*1.02</f>
        <v>9.18</v>
      </c>
      <c r="R96" s="29" t="s">
        <v>110</v>
      </c>
    </row>
    <row r="97" spans="1:20" ht="42.75" customHeight="1" x14ac:dyDescent="0.25">
      <c r="A97" s="115">
        <v>38</v>
      </c>
      <c r="B97" s="128" t="s">
        <v>153</v>
      </c>
      <c r="C97" s="129"/>
      <c r="D97" s="130"/>
      <c r="E97" s="111" t="s">
        <v>10</v>
      </c>
      <c r="F97" s="110">
        <v>1</v>
      </c>
      <c r="G97" s="38"/>
      <c r="H97" s="38"/>
      <c r="I97" s="38"/>
      <c r="J97" s="44"/>
      <c r="K97" s="44"/>
      <c r="L97" s="44"/>
      <c r="M97" s="128" t="s">
        <v>68</v>
      </c>
      <c r="N97" s="129"/>
      <c r="O97" s="130"/>
      <c r="P97" s="7" t="s">
        <v>10</v>
      </c>
      <c r="Q97" s="33">
        <v>1</v>
      </c>
      <c r="R97" s="29" t="s">
        <v>110</v>
      </c>
    </row>
    <row r="98" spans="1:20" x14ac:dyDescent="0.25">
      <c r="A98" s="24"/>
      <c r="B98" s="125" t="s">
        <v>76</v>
      </c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7"/>
    </row>
    <row r="99" spans="1:20" ht="51" customHeight="1" x14ac:dyDescent="0.25">
      <c r="A99" s="24">
        <v>38</v>
      </c>
      <c r="B99" s="128" t="s">
        <v>77</v>
      </c>
      <c r="C99" s="129"/>
      <c r="D99" s="130"/>
      <c r="E99" s="7" t="s">
        <v>10</v>
      </c>
      <c r="F99" s="51">
        <v>2</v>
      </c>
      <c r="G99" s="53"/>
      <c r="H99" s="53"/>
      <c r="I99" s="53"/>
      <c r="J99" s="45"/>
      <c r="K99" s="44"/>
      <c r="L99" s="44"/>
      <c r="R99" s="29"/>
    </row>
    <row r="100" spans="1:20" ht="61.5" customHeight="1" x14ac:dyDescent="0.25">
      <c r="A100" s="178">
        <v>39</v>
      </c>
      <c r="B100" s="131" t="s">
        <v>78</v>
      </c>
      <c r="C100" s="132"/>
      <c r="D100" s="133"/>
      <c r="E100" s="139" t="s">
        <v>10</v>
      </c>
      <c r="F100" s="180">
        <v>2</v>
      </c>
      <c r="G100" s="54"/>
      <c r="H100" s="54"/>
      <c r="I100" s="54"/>
      <c r="J100" s="54"/>
      <c r="K100" s="54"/>
      <c r="L100" s="54"/>
      <c r="M100" s="128" t="s">
        <v>130</v>
      </c>
      <c r="N100" s="129"/>
      <c r="O100" s="130"/>
      <c r="P100" s="7" t="s">
        <v>10</v>
      </c>
      <c r="Q100" s="20">
        <v>2</v>
      </c>
      <c r="R100" s="29" t="s">
        <v>110</v>
      </c>
    </row>
    <row r="101" spans="1:20" ht="26.25" customHeight="1" x14ac:dyDescent="0.25">
      <c r="A101" s="179"/>
      <c r="B101" s="136"/>
      <c r="C101" s="137"/>
      <c r="D101" s="138"/>
      <c r="E101" s="140"/>
      <c r="F101" s="181"/>
      <c r="G101" s="44"/>
      <c r="H101" s="44"/>
      <c r="I101" s="44"/>
      <c r="J101" s="45"/>
      <c r="K101" s="44"/>
      <c r="L101" s="44"/>
      <c r="M101" s="128" t="s">
        <v>79</v>
      </c>
      <c r="N101" s="129"/>
      <c r="O101" s="130"/>
      <c r="P101" s="7" t="s">
        <v>10</v>
      </c>
      <c r="Q101" s="20">
        <v>2</v>
      </c>
      <c r="R101" s="29" t="s">
        <v>110</v>
      </c>
    </row>
    <row r="102" spans="1:20" ht="55.5" customHeight="1" x14ac:dyDescent="0.25">
      <c r="A102" s="24">
        <v>40</v>
      </c>
      <c r="B102" s="128" t="s">
        <v>80</v>
      </c>
      <c r="C102" s="129"/>
      <c r="D102" s="130"/>
      <c r="E102" s="7" t="s">
        <v>10</v>
      </c>
      <c r="F102" s="51">
        <v>5</v>
      </c>
      <c r="G102" s="24"/>
      <c r="H102" s="24"/>
      <c r="I102" s="24"/>
      <c r="J102" s="24"/>
      <c r="K102" s="24"/>
      <c r="L102" s="24"/>
      <c r="M102" s="28"/>
      <c r="N102" s="28"/>
      <c r="O102" s="28"/>
      <c r="P102" s="7"/>
      <c r="Q102" s="20"/>
      <c r="R102" s="29"/>
    </row>
    <row r="103" spans="1:20" ht="55.5" customHeight="1" x14ac:dyDescent="0.25">
      <c r="A103" s="134">
        <v>41</v>
      </c>
      <c r="B103" s="131" t="s">
        <v>81</v>
      </c>
      <c r="C103" s="132"/>
      <c r="D103" s="133"/>
      <c r="E103" s="139" t="s">
        <v>113</v>
      </c>
      <c r="F103" s="182">
        <v>5</v>
      </c>
      <c r="G103" s="49"/>
      <c r="H103" s="49"/>
      <c r="I103" s="49"/>
      <c r="J103" s="49"/>
      <c r="K103" s="49"/>
      <c r="L103" s="49"/>
      <c r="M103" s="128" t="s">
        <v>130</v>
      </c>
      <c r="N103" s="129"/>
      <c r="O103" s="130"/>
      <c r="P103" s="7" t="s">
        <v>10</v>
      </c>
      <c r="Q103" s="100">
        <v>5</v>
      </c>
      <c r="R103" s="29" t="s">
        <v>110</v>
      </c>
    </row>
    <row r="104" spans="1:20" s="21" customFormat="1" ht="41.25" customHeight="1" x14ac:dyDescent="0.25">
      <c r="A104" s="135"/>
      <c r="B104" s="136"/>
      <c r="C104" s="137"/>
      <c r="D104" s="138"/>
      <c r="E104" s="140"/>
      <c r="F104" s="183"/>
      <c r="G104" s="49"/>
      <c r="H104" s="49"/>
      <c r="I104" s="49"/>
      <c r="J104" s="49"/>
      <c r="K104" s="49"/>
      <c r="L104" s="49"/>
      <c r="M104" s="128" t="s">
        <v>82</v>
      </c>
      <c r="N104" s="129"/>
      <c r="O104" s="130"/>
      <c r="P104" s="7" t="s">
        <v>10</v>
      </c>
      <c r="Q104" s="100">
        <v>5</v>
      </c>
      <c r="R104" s="29" t="s">
        <v>110</v>
      </c>
      <c r="S104" s="2"/>
      <c r="T104" s="2"/>
    </row>
    <row r="105" spans="1:20" s="21" customFormat="1" x14ac:dyDescent="0.25">
      <c r="A105" s="24"/>
      <c r="B105" s="125" t="s">
        <v>83</v>
      </c>
      <c r="C105" s="126"/>
      <c r="D105" s="126"/>
      <c r="E105" s="126"/>
      <c r="F105" s="126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7"/>
    </row>
    <row r="106" spans="1:20" s="21" customFormat="1" ht="49.5" customHeight="1" x14ac:dyDescent="0.25">
      <c r="A106" s="134">
        <v>42</v>
      </c>
      <c r="B106" s="131" t="s">
        <v>84</v>
      </c>
      <c r="C106" s="132"/>
      <c r="D106" s="133"/>
      <c r="E106" s="139" t="s">
        <v>6</v>
      </c>
      <c r="F106" s="184">
        <v>14</v>
      </c>
      <c r="G106" s="38"/>
      <c r="H106" s="38"/>
      <c r="I106" s="38"/>
      <c r="J106" s="13"/>
      <c r="K106" s="41"/>
      <c r="L106" s="43"/>
      <c r="M106" s="128" t="s">
        <v>128</v>
      </c>
      <c r="N106" s="129"/>
      <c r="O106" s="130"/>
      <c r="P106" s="7" t="s">
        <v>6</v>
      </c>
      <c r="Q106" s="20">
        <v>14</v>
      </c>
      <c r="R106" s="29" t="s">
        <v>110</v>
      </c>
    </row>
    <row r="107" spans="1:20" s="21" customFormat="1" ht="60" customHeight="1" x14ac:dyDescent="0.25">
      <c r="A107" s="135"/>
      <c r="B107" s="136"/>
      <c r="C107" s="137"/>
      <c r="D107" s="138"/>
      <c r="E107" s="140"/>
      <c r="F107" s="185"/>
      <c r="G107" s="41"/>
      <c r="H107" s="41"/>
      <c r="I107" s="41"/>
      <c r="J107" s="41"/>
      <c r="K107" s="41"/>
      <c r="L107" s="27"/>
      <c r="M107" s="128" t="s">
        <v>129</v>
      </c>
      <c r="N107" s="129"/>
      <c r="O107" s="130"/>
      <c r="P107" s="7" t="s">
        <v>10</v>
      </c>
      <c r="Q107" s="20">
        <v>23</v>
      </c>
      <c r="R107" s="29" t="s">
        <v>110</v>
      </c>
    </row>
    <row r="108" spans="1:20" s="21" customFormat="1" ht="112.5" customHeight="1" x14ac:dyDescent="0.25">
      <c r="A108" s="13">
        <v>43</v>
      </c>
      <c r="B108" s="128" t="s">
        <v>65</v>
      </c>
      <c r="C108" s="129"/>
      <c r="D108" s="130"/>
      <c r="E108" s="7" t="s">
        <v>6</v>
      </c>
      <c r="F108" s="55">
        <v>14</v>
      </c>
      <c r="G108" s="56"/>
      <c r="H108" s="56"/>
      <c r="I108" s="56"/>
      <c r="J108" s="56"/>
      <c r="K108" s="56"/>
      <c r="L108" s="56"/>
      <c r="M108" s="128" t="s">
        <v>66</v>
      </c>
      <c r="N108" s="129"/>
      <c r="O108" s="130"/>
      <c r="P108" s="7" t="s">
        <v>6</v>
      </c>
      <c r="Q108" s="40">
        <f>14*1.02</f>
        <v>14.280000000000001</v>
      </c>
      <c r="R108" s="29" t="s">
        <v>110</v>
      </c>
    </row>
    <row r="109" spans="1:20" s="21" customFormat="1" x14ac:dyDescent="0.25">
      <c r="A109" s="13"/>
      <c r="B109" s="125" t="s">
        <v>85</v>
      </c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126"/>
      <c r="R109" s="127"/>
    </row>
    <row r="110" spans="1:20" s="21" customFormat="1" ht="47.25" customHeight="1" x14ac:dyDescent="0.25">
      <c r="A110" s="13">
        <v>44</v>
      </c>
      <c r="B110" s="128" t="s">
        <v>86</v>
      </c>
      <c r="C110" s="129"/>
      <c r="D110" s="130"/>
      <c r="E110" s="7" t="s">
        <v>10</v>
      </c>
      <c r="F110" s="55">
        <v>1</v>
      </c>
      <c r="G110" s="58"/>
      <c r="H110" s="58"/>
      <c r="I110" s="58"/>
      <c r="J110" s="58"/>
      <c r="K110" s="58"/>
      <c r="L110" s="58"/>
      <c r="M110" s="128" t="s">
        <v>87</v>
      </c>
      <c r="N110" s="129"/>
      <c r="O110" s="130"/>
      <c r="P110" s="7" t="s">
        <v>10</v>
      </c>
      <c r="Q110" s="52">
        <v>1</v>
      </c>
      <c r="R110" s="29" t="s">
        <v>110</v>
      </c>
    </row>
    <row r="111" spans="1:20" s="21" customFormat="1" ht="48" customHeight="1" x14ac:dyDescent="0.25">
      <c r="A111" s="134">
        <v>45</v>
      </c>
      <c r="B111" s="131" t="s">
        <v>88</v>
      </c>
      <c r="C111" s="132"/>
      <c r="D111" s="133"/>
      <c r="E111" s="139" t="s">
        <v>10</v>
      </c>
      <c r="F111" s="144">
        <v>4</v>
      </c>
      <c r="G111" s="28"/>
      <c r="H111" s="28"/>
      <c r="I111" s="28"/>
      <c r="J111" s="28"/>
      <c r="K111" s="28"/>
      <c r="L111" s="28"/>
      <c r="M111" s="128" t="s">
        <v>89</v>
      </c>
      <c r="N111" s="129"/>
      <c r="O111" s="130"/>
      <c r="P111" s="7" t="s">
        <v>10</v>
      </c>
      <c r="Q111" s="20">
        <v>3</v>
      </c>
      <c r="R111" s="29" t="s">
        <v>110</v>
      </c>
    </row>
    <row r="112" spans="1:20" s="21" customFormat="1" ht="39" customHeight="1" x14ac:dyDescent="0.25">
      <c r="A112" s="135"/>
      <c r="B112" s="136"/>
      <c r="C112" s="137"/>
      <c r="D112" s="138"/>
      <c r="E112" s="140"/>
      <c r="F112" s="145"/>
      <c r="G112" s="32"/>
      <c r="H112" s="32"/>
      <c r="I112" s="32"/>
      <c r="J112" s="7"/>
      <c r="K112" s="40"/>
      <c r="L112" s="27"/>
      <c r="M112" s="128" t="s">
        <v>90</v>
      </c>
      <c r="N112" s="129"/>
      <c r="O112" s="130"/>
      <c r="P112" s="7" t="s">
        <v>10</v>
      </c>
      <c r="Q112" s="20">
        <v>1</v>
      </c>
      <c r="R112" s="29" t="s">
        <v>110</v>
      </c>
    </row>
    <row r="113" spans="1:18" s="21" customFormat="1" ht="63" customHeight="1" x14ac:dyDescent="0.25">
      <c r="A113" s="13">
        <v>46</v>
      </c>
      <c r="B113" s="128" t="s">
        <v>91</v>
      </c>
      <c r="C113" s="129"/>
      <c r="D113" s="130"/>
      <c r="E113" s="7" t="s">
        <v>10</v>
      </c>
      <c r="F113" s="55">
        <v>5</v>
      </c>
      <c r="G113" s="32"/>
      <c r="H113" s="32"/>
      <c r="I113" s="32"/>
      <c r="J113" s="7"/>
      <c r="K113" s="31"/>
      <c r="L113" s="44"/>
      <c r="M113" s="32"/>
      <c r="N113" s="32"/>
      <c r="O113" s="32"/>
      <c r="P113" s="7"/>
      <c r="Q113" s="52"/>
      <c r="R113" s="29"/>
    </row>
    <row r="114" spans="1:18" s="21" customFormat="1" x14ac:dyDescent="0.25">
      <c r="A114" s="13"/>
      <c r="B114" s="149" t="s">
        <v>95</v>
      </c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  <c r="O114" s="150"/>
      <c r="P114" s="150"/>
      <c r="Q114" s="150"/>
      <c r="R114" s="151"/>
    </row>
    <row r="115" spans="1:18" x14ac:dyDescent="0.25">
      <c r="A115" s="13"/>
      <c r="B115" s="125" t="s">
        <v>92</v>
      </c>
      <c r="C115" s="126"/>
      <c r="D115" s="126"/>
      <c r="E115" s="126"/>
      <c r="F115" s="126"/>
      <c r="G115" s="126"/>
      <c r="H115" s="126"/>
      <c r="I115" s="126"/>
      <c r="J115" s="126"/>
      <c r="K115" s="126"/>
      <c r="L115" s="126"/>
      <c r="M115" s="126"/>
      <c r="N115" s="126"/>
      <c r="O115" s="126"/>
      <c r="P115" s="126"/>
      <c r="Q115" s="126"/>
      <c r="R115" s="127"/>
    </row>
    <row r="116" spans="1:18" s="21" customFormat="1" ht="47.25" customHeight="1" x14ac:dyDescent="0.25">
      <c r="A116" s="13">
        <v>47</v>
      </c>
      <c r="B116" s="128" t="s">
        <v>114</v>
      </c>
      <c r="C116" s="129"/>
      <c r="D116" s="130"/>
      <c r="E116" s="7" t="s">
        <v>93</v>
      </c>
      <c r="F116" s="63">
        <v>1.2210000000000001</v>
      </c>
      <c r="G116" s="24"/>
      <c r="H116" s="24"/>
      <c r="I116" s="24"/>
      <c r="J116" s="24"/>
      <c r="K116" s="24"/>
      <c r="L116" s="24"/>
      <c r="M116" s="28"/>
      <c r="N116" s="28"/>
      <c r="O116" s="28"/>
      <c r="P116" s="7"/>
      <c r="Q116" s="20"/>
      <c r="R116" s="29"/>
    </row>
    <row r="117" spans="1:18" ht="47.25" customHeight="1" x14ac:dyDescent="0.25">
      <c r="A117" s="13">
        <v>48</v>
      </c>
      <c r="B117" s="128" t="s">
        <v>115</v>
      </c>
      <c r="C117" s="129"/>
      <c r="D117" s="130"/>
      <c r="E117" s="7" t="s">
        <v>93</v>
      </c>
      <c r="F117" s="63">
        <v>0.56799999999999995</v>
      </c>
      <c r="G117" s="38"/>
      <c r="H117" s="38"/>
      <c r="I117" s="38"/>
      <c r="J117" s="13"/>
      <c r="K117" s="60"/>
      <c r="L117" s="43"/>
      <c r="M117" s="28"/>
      <c r="N117" s="28"/>
      <c r="O117" s="28"/>
      <c r="P117" s="7"/>
      <c r="Q117" s="20"/>
      <c r="R117" s="29"/>
    </row>
    <row r="118" spans="1:18" ht="48" customHeight="1" x14ac:dyDescent="0.25">
      <c r="A118" s="13">
        <v>49</v>
      </c>
      <c r="B118" s="128" t="s">
        <v>116</v>
      </c>
      <c r="C118" s="129"/>
      <c r="D118" s="130"/>
      <c r="E118" s="7" t="s">
        <v>93</v>
      </c>
      <c r="F118" s="62">
        <v>1.6E-2</v>
      </c>
      <c r="G118" s="44"/>
      <c r="H118" s="44"/>
      <c r="I118" s="44"/>
      <c r="J118" s="44"/>
      <c r="K118" s="48"/>
      <c r="L118" s="27"/>
      <c r="M118" s="28"/>
      <c r="N118" s="28"/>
      <c r="O118" s="28"/>
      <c r="P118" s="7"/>
      <c r="Q118" s="33"/>
      <c r="R118" s="29"/>
    </row>
    <row r="119" spans="1:18" s="21" customFormat="1" x14ac:dyDescent="0.25">
      <c r="A119" s="13"/>
      <c r="B119" s="125" t="s">
        <v>94</v>
      </c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6"/>
      <c r="Q119" s="126"/>
      <c r="R119" s="127"/>
    </row>
    <row r="120" spans="1:18" s="21" customFormat="1" ht="39" customHeight="1" x14ac:dyDescent="0.25">
      <c r="A120" s="13">
        <v>50</v>
      </c>
      <c r="B120" s="128" t="s">
        <v>145</v>
      </c>
      <c r="C120" s="129"/>
      <c r="D120" s="130"/>
      <c r="E120" s="7" t="s">
        <v>93</v>
      </c>
      <c r="F120" s="62">
        <v>0.13</v>
      </c>
      <c r="G120" s="24"/>
      <c r="H120" s="24"/>
      <c r="I120" s="24"/>
      <c r="J120" s="25"/>
      <c r="K120" s="61"/>
      <c r="L120" s="27"/>
      <c r="M120" s="28"/>
      <c r="N120" s="28"/>
      <c r="O120" s="28"/>
      <c r="P120" s="7"/>
      <c r="Q120" s="31"/>
      <c r="R120" s="29"/>
    </row>
    <row r="121" spans="1:18" s="21" customFormat="1" ht="49.5" customHeight="1" x14ac:dyDescent="0.25">
      <c r="A121" s="13">
        <v>51</v>
      </c>
      <c r="B121" s="128" t="s">
        <v>115</v>
      </c>
      <c r="C121" s="129"/>
      <c r="D121" s="130"/>
      <c r="E121" s="7" t="s">
        <v>93</v>
      </c>
      <c r="F121" s="112">
        <v>0.23100000000000001</v>
      </c>
      <c r="G121" s="28"/>
      <c r="H121" s="28"/>
      <c r="I121" s="28"/>
      <c r="J121" s="28"/>
      <c r="K121" s="28"/>
      <c r="L121" s="28"/>
      <c r="M121" s="28"/>
      <c r="N121" s="28"/>
      <c r="O121" s="28"/>
      <c r="P121" s="7"/>
      <c r="Q121" s="20"/>
      <c r="R121" s="29"/>
    </row>
    <row r="122" spans="1:18" s="21" customFormat="1" x14ac:dyDescent="0.25">
      <c r="A122" s="13"/>
      <c r="B122" s="128"/>
      <c r="C122" s="129"/>
      <c r="D122" s="130"/>
      <c r="E122" s="7"/>
      <c r="F122" s="105"/>
      <c r="G122" s="32"/>
      <c r="H122" s="32"/>
      <c r="I122" s="32"/>
      <c r="J122" s="7"/>
      <c r="K122" s="31"/>
      <c r="L122" s="27"/>
      <c r="M122" s="28"/>
      <c r="N122" s="28"/>
      <c r="O122" s="28"/>
      <c r="P122" s="7"/>
      <c r="Q122" s="20"/>
      <c r="R122" s="29"/>
    </row>
    <row r="123" spans="1:18" s="21" customFormat="1" ht="19.5" customHeight="1" x14ac:dyDescent="0.25">
      <c r="A123" s="13"/>
      <c r="B123" s="121"/>
      <c r="C123" s="122"/>
      <c r="D123" s="123"/>
      <c r="E123" s="24"/>
      <c r="F123" s="64"/>
      <c r="G123" s="41"/>
      <c r="H123" s="41"/>
      <c r="I123" s="41"/>
      <c r="J123" s="41"/>
      <c r="K123" s="41"/>
      <c r="L123" s="27"/>
      <c r="M123" s="38"/>
      <c r="N123" s="13"/>
      <c r="O123" s="13"/>
      <c r="P123" s="13"/>
      <c r="Q123" s="39"/>
      <c r="R123" s="29"/>
    </row>
    <row r="124" spans="1:18" ht="48" customHeight="1" x14ac:dyDescent="0.25">
      <c r="A124" s="102"/>
      <c r="B124" s="124" t="s">
        <v>117</v>
      </c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65"/>
    </row>
    <row r="125" spans="1:18" x14ac:dyDescent="0.25">
      <c r="A125" s="102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7"/>
      <c r="R125" s="66"/>
    </row>
    <row r="126" spans="1:18" x14ac:dyDescent="0.25">
      <c r="A126" s="103"/>
      <c r="B126" s="68" t="s">
        <v>118</v>
      </c>
    </row>
    <row r="127" spans="1:18" x14ac:dyDescent="0.25">
      <c r="A127" s="103"/>
      <c r="B127" s="68"/>
      <c r="M127" s="69" t="s">
        <v>119</v>
      </c>
    </row>
    <row r="128" spans="1:18" s="74" customFormat="1" ht="15.75" x14ac:dyDescent="0.25">
      <c r="A128" s="104"/>
      <c r="B128" s="2" t="s">
        <v>120</v>
      </c>
      <c r="C128" s="70"/>
      <c r="D128" s="70"/>
      <c r="E128" s="70"/>
      <c r="F128" s="71"/>
      <c r="G128" s="71"/>
      <c r="H128" s="71"/>
      <c r="I128" s="71"/>
      <c r="J128" s="72" t="s">
        <v>121</v>
      </c>
      <c r="K128" s="73"/>
      <c r="L128" s="73"/>
      <c r="M128" s="72" t="s">
        <v>122</v>
      </c>
    </row>
    <row r="129" spans="1:20" x14ac:dyDescent="0.25">
      <c r="A129" s="103"/>
      <c r="C129" s="75"/>
      <c r="D129" s="75"/>
      <c r="E129" s="75"/>
      <c r="F129" s="76"/>
      <c r="G129" s="76"/>
      <c r="H129" s="76"/>
      <c r="I129" s="76"/>
      <c r="J129" s="73"/>
      <c r="K129" s="73"/>
      <c r="L129" s="73"/>
      <c r="M129" s="72" t="s">
        <v>123</v>
      </c>
    </row>
    <row r="130" spans="1:20" s="74" customFormat="1" ht="15.75" x14ac:dyDescent="0.25">
      <c r="A130" s="77"/>
      <c r="B130" s="78" t="s">
        <v>147</v>
      </c>
      <c r="C130" s="106"/>
      <c r="D130" s="106"/>
      <c r="E130" s="106"/>
      <c r="F130" s="106"/>
      <c r="G130" s="107"/>
      <c r="H130" s="107"/>
      <c r="I130" s="107"/>
      <c r="J130" s="74" t="s">
        <v>148</v>
      </c>
      <c r="M130" s="2" t="s">
        <v>124</v>
      </c>
      <c r="N130" s="80"/>
      <c r="O130" s="80"/>
      <c r="P130" s="80"/>
      <c r="Q130" s="81"/>
      <c r="R130" s="80"/>
      <c r="S130" s="82"/>
      <c r="T130" s="82"/>
    </row>
    <row r="131" spans="1:20" x14ac:dyDescent="0.25">
      <c r="C131" s="83"/>
      <c r="D131" s="83"/>
      <c r="E131" s="83"/>
      <c r="F131" s="83"/>
      <c r="G131" s="83"/>
      <c r="H131" s="83"/>
      <c r="I131" s="83"/>
      <c r="J131" s="83"/>
      <c r="K131" s="83"/>
      <c r="L131" s="83"/>
      <c r="M131" s="72"/>
    </row>
    <row r="132" spans="1:20" ht="15.75" x14ac:dyDescent="0.25"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79" t="s">
        <v>125</v>
      </c>
    </row>
    <row r="133" spans="1:20" x14ac:dyDescent="0.25">
      <c r="B133" s="69"/>
      <c r="C133" s="83"/>
      <c r="D133" s="83"/>
      <c r="E133" s="83"/>
      <c r="F133" s="83"/>
      <c r="G133" s="83"/>
      <c r="H133" s="83"/>
      <c r="I133" s="83"/>
      <c r="J133" s="83"/>
      <c r="K133" s="83"/>
      <c r="L133" s="83"/>
    </row>
    <row r="134" spans="1:20" s="74" customFormat="1" ht="15.75" x14ac:dyDescent="0.25">
      <c r="A134" s="84"/>
      <c r="B134" s="85"/>
      <c r="C134" s="83"/>
      <c r="D134" s="83"/>
      <c r="E134" s="83"/>
      <c r="F134" s="83"/>
      <c r="G134" s="83"/>
      <c r="H134" s="83"/>
      <c r="I134" s="83"/>
      <c r="J134" s="83"/>
      <c r="K134" s="83"/>
      <c r="L134" s="83"/>
      <c r="M134" s="86"/>
      <c r="N134" s="86"/>
      <c r="O134" s="86"/>
      <c r="P134" s="86"/>
      <c r="Q134" s="86"/>
      <c r="R134" s="86"/>
    </row>
    <row r="135" spans="1:20" s="74" customFormat="1" ht="15.75" x14ac:dyDescent="0.25">
      <c r="A135" s="84"/>
      <c r="B135" s="87"/>
      <c r="C135" s="88"/>
      <c r="D135" s="88"/>
      <c r="E135" s="88"/>
      <c r="F135" s="89"/>
      <c r="G135" s="90"/>
      <c r="H135" s="90"/>
      <c r="I135" s="90"/>
      <c r="J135" s="91"/>
      <c r="K135" s="92"/>
      <c r="L135" s="93"/>
      <c r="M135" s="86"/>
      <c r="N135" s="86"/>
      <c r="O135" s="86"/>
      <c r="P135" s="86"/>
      <c r="Q135" s="86"/>
      <c r="R135" s="86"/>
    </row>
    <row r="136" spans="1:20" s="74" customFormat="1" ht="15.75" x14ac:dyDescent="0.25">
      <c r="A136" s="84"/>
      <c r="B136" s="94"/>
      <c r="C136" s="95"/>
      <c r="D136" s="95"/>
      <c r="E136" s="95"/>
      <c r="F136" s="95"/>
      <c r="G136" s="95"/>
      <c r="H136" s="95"/>
      <c r="I136" s="95"/>
      <c r="J136" s="92"/>
      <c r="K136" s="92"/>
      <c r="L136" s="93"/>
      <c r="M136" s="96"/>
      <c r="N136" s="86"/>
      <c r="O136" s="86"/>
      <c r="P136" s="86"/>
      <c r="Q136" s="86"/>
      <c r="R136" s="86"/>
    </row>
    <row r="137" spans="1:20" s="74" customFormat="1" ht="15.75" x14ac:dyDescent="0.25">
      <c r="A137" s="84"/>
      <c r="B137" s="94"/>
      <c r="C137" s="95"/>
      <c r="D137" s="95"/>
      <c r="E137" s="95"/>
      <c r="F137" s="95"/>
      <c r="G137" s="95"/>
      <c r="H137" s="95"/>
      <c r="I137" s="95"/>
      <c r="J137" s="92"/>
      <c r="K137" s="92"/>
      <c r="L137" s="93"/>
      <c r="M137" s="96"/>
      <c r="N137" s="86"/>
      <c r="O137" s="86"/>
      <c r="P137" s="86"/>
      <c r="Q137" s="86"/>
      <c r="R137" s="86"/>
    </row>
    <row r="138" spans="1:20" s="74" customFormat="1" ht="15.75" x14ac:dyDescent="0.25">
      <c r="A138" s="84"/>
      <c r="B138" s="94"/>
      <c r="C138" s="97"/>
      <c r="D138" s="97"/>
      <c r="E138" s="97"/>
      <c r="F138" s="97"/>
      <c r="G138" s="95"/>
      <c r="H138" s="95"/>
      <c r="I138" s="95"/>
      <c r="J138" s="92"/>
      <c r="K138" s="92"/>
      <c r="L138" s="93"/>
      <c r="M138" s="96"/>
      <c r="N138" s="86"/>
      <c r="O138" s="86"/>
      <c r="P138" s="86"/>
      <c r="Q138" s="86"/>
      <c r="R138" s="86"/>
    </row>
  </sheetData>
  <mergeCells count="230">
    <mergeCell ref="B113:D113"/>
    <mergeCell ref="B114:R114"/>
    <mergeCell ref="A106:A107"/>
    <mergeCell ref="B106:D107"/>
    <mergeCell ref="E106:E107"/>
    <mergeCell ref="F106:F107"/>
    <mergeCell ref="B108:D108"/>
    <mergeCell ref="M108:O108"/>
    <mergeCell ref="B109:R109"/>
    <mergeCell ref="B110:D110"/>
    <mergeCell ref="M110:O110"/>
    <mergeCell ref="M111:O111"/>
    <mergeCell ref="M112:O112"/>
    <mergeCell ref="B102:D102"/>
    <mergeCell ref="M103:O103"/>
    <mergeCell ref="M104:O104"/>
    <mergeCell ref="A103:A104"/>
    <mergeCell ref="B103:D104"/>
    <mergeCell ref="E103:E104"/>
    <mergeCell ref="F103:F104"/>
    <mergeCell ref="A111:A112"/>
    <mergeCell ref="B111:D112"/>
    <mergeCell ref="E111:E112"/>
    <mergeCell ref="F111:F112"/>
    <mergeCell ref="A94:A95"/>
    <mergeCell ref="B94:D95"/>
    <mergeCell ref="E94:E95"/>
    <mergeCell ref="F94:F95"/>
    <mergeCell ref="M96:O96"/>
    <mergeCell ref="M97:O97"/>
    <mergeCell ref="A100:A101"/>
    <mergeCell ref="B100:D101"/>
    <mergeCell ref="E100:E101"/>
    <mergeCell ref="F100:F101"/>
    <mergeCell ref="B97:D97"/>
    <mergeCell ref="M88:O88"/>
    <mergeCell ref="M89:O89"/>
    <mergeCell ref="A88:A89"/>
    <mergeCell ref="B88:D89"/>
    <mergeCell ref="E88:E89"/>
    <mergeCell ref="F88:F89"/>
    <mergeCell ref="M90:O90"/>
    <mergeCell ref="A90:A91"/>
    <mergeCell ref="B90:D91"/>
    <mergeCell ref="E90:E91"/>
    <mergeCell ref="F90:F91"/>
    <mergeCell ref="M75:O75"/>
    <mergeCell ref="A75:A76"/>
    <mergeCell ref="B75:D76"/>
    <mergeCell ref="E75:E76"/>
    <mergeCell ref="F75:F76"/>
    <mergeCell ref="M83:O83"/>
    <mergeCell ref="A82:A83"/>
    <mergeCell ref="B82:D83"/>
    <mergeCell ref="E82:E83"/>
    <mergeCell ref="F82:F83"/>
    <mergeCell ref="M82:O82"/>
    <mergeCell ref="A9:R9"/>
    <mergeCell ref="A10:R10"/>
    <mergeCell ref="A11:R11"/>
    <mergeCell ref="B12:R12"/>
    <mergeCell ref="A13:R13"/>
    <mergeCell ref="A15:A16"/>
    <mergeCell ref="B15:D16"/>
    <mergeCell ref="E15:F15"/>
    <mergeCell ref="G15:L15"/>
    <mergeCell ref="M15:R15"/>
    <mergeCell ref="B20:D20"/>
    <mergeCell ref="G20:I20"/>
    <mergeCell ref="G16:I16"/>
    <mergeCell ref="B18:R18"/>
    <mergeCell ref="B19:R19"/>
    <mergeCell ref="B21:D21"/>
    <mergeCell ref="G21:I21"/>
    <mergeCell ref="A22:A25"/>
    <mergeCell ref="B22:D25"/>
    <mergeCell ref="E22:E25"/>
    <mergeCell ref="F22:F25"/>
    <mergeCell ref="M22:O22"/>
    <mergeCell ref="M23:O23"/>
    <mergeCell ref="M24:O24"/>
    <mergeCell ref="M25:O25"/>
    <mergeCell ref="M16:O16"/>
    <mergeCell ref="B17:D17"/>
    <mergeCell ref="G17:I17"/>
    <mergeCell ref="M17:O17"/>
    <mergeCell ref="B26:R26"/>
    <mergeCell ref="B27:D27"/>
    <mergeCell ref="G27:I27"/>
    <mergeCell ref="B28:D28"/>
    <mergeCell ref="G28:I28"/>
    <mergeCell ref="M34:O34"/>
    <mergeCell ref="M35:O35"/>
    <mergeCell ref="B29:D29"/>
    <mergeCell ref="M30:O30"/>
    <mergeCell ref="M31:O31"/>
    <mergeCell ref="M32:O32"/>
    <mergeCell ref="G29:I29"/>
    <mergeCell ref="B30:D30"/>
    <mergeCell ref="B31:D31"/>
    <mergeCell ref="B32:D32"/>
    <mergeCell ref="B33:D33"/>
    <mergeCell ref="M33:O33"/>
    <mergeCell ref="A34:A36"/>
    <mergeCell ref="M36:O36"/>
    <mergeCell ref="M37:O37"/>
    <mergeCell ref="M38:O38"/>
    <mergeCell ref="M39:O39"/>
    <mergeCell ref="M40:O40"/>
    <mergeCell ref="B34:D36"/>
    <mergeCell ref="E34:E36"/>
    <mergeCell ref="F34:F36"/>
    <mergeCell ref="A37:A40"/>
    <mergeCell ref="B37:D40"/>
    <mergeCell ref="E37:E40"/>
    <mergeCell ref="F37:F40"/>
    <mergeCell ref="B41:R41"/>
    <mergeCell ref="M46:O46"/>
    <mergeCell ref="M47:O47"/>
    <mergeCell ref="M48:O48"/>
    <mergeCell ref="M49:O49"/>
    <mergeCell ref="B43:D43"/>
    <mergeCell ref="G43:I43"/>
    <mergeCell ref="M45:O45"/>
    <mergeCell ref="B42:D42"/>
    <mergeCell ref="G42:I42"/>
    <mergeCell ref="M44:O44"/>
    <mergeCell ref="A44:A48"/>
    <mergeCell ref="B44:D48"/>
    <mergeCell ref="E44:E48"/>
    <mergeCell ref="F44:F48"/>
    <mergeCell ref="A49:A51"/>
    <mergeCell ref="M52:O52"/>
    <mergeCell ref="M53:O53"/>
    <mergeCell ref="M50:O50"/>
    <mergeCell ref="M51:O51"/>
    <mergeCell ref="B49:D51"/>
    <mergeCell ref="E49:E51"/>
    <mergeCell ref="F49:F51"/>
    <mergeCell ref="A52:A54"/>
    <mergeCell ref="B52:D54"/>
    <mergeCell ref="E52:E54"/>
    <mergeCell ref="F52:F54"/>
    <mergeCell ref="M57:O57"/>
    <mergeCell ref="M58:O58"/>
    <mergeCell ref="M59:O59"/>
    <mergeCell ref="M54:O54"/>
    <mergeCell ref="B55:R55"/>
    <mergeCell ref="M56:O56"/>
    <mergeCell ref="A56:A61"/>
    <mergeCell ref="B56:D61"/>
    <mergeCell ref="E56:E61"/>
    <mergeCell ref="F56:F61"/>
    <mergeCell ref="B63:D63"/>
    <mergeCell ref="B64:D64"/>
    <mergeCell ref="M64:O64"/>
    <mergeCell ref="M60:O60"/>
    <mergeCell ref="M61:O61"/>
    <mergeCell ref="B62:R62"/>
    <mergeCell ref="G63:I63"/>
    <mergeCell ref="B65:D65"/>
    <mergeCell ref="B66:D66"/>
    <mergeCell ref="M67:O67"/>
    <mergeCell ref="M65:O65"/>
    <mergeCell ref="G66:I66"/>
    <mergeCell ref="M68:O68"/>
    <mergeCell ref="A67:A68"/>
    <mergeCell ref="B67:D68"/>
    <mergeCell ref="E67:E68"/>
    <mergeCell ref="F67:F68"/>
    <mergeCell ref="M69:O69"/>
    <mergeCell ref="M70:O70"/>
    <mergeCell ref="A69:A70"/>
    <mergeCell ref="B69:D70"/>
    <mergeCell ref="E69:E70"/>
    <mergeCell ref="F69:F70"/>
    <mergeCell ref="M71:O71"/>
    <mergeCell ref="M72:O72"/>
    <mergeCell ref="B74:D74"/>
    <mergeCell ref="M74:O74"/>
    <mergeCell ref="A71:A72"/>
    <mergeCell ref="B71:D72"/>
    <mergeCell ref="E71:E72"/>
    <mergeCell ref="F71:F72"/>
    <mergeCell ref="B73:R73"/>
    <mergeCell ref="B86:R86"/>
    <mergeCell ref="B87:D87"/>
    <mergeCell ref="M76:O76"/>
    <mergeCell ref="M77:O77"/>
    <mergeCell ref="M78:O78"/>
    <mergeCell ref="M81:O81"/>
    <mergeCell ref="A77:A78"/>
    <mergeCell ref="B77:D78"/>
    <mergeCell ref="E77:E78"/>
    <mergeCell ref="F77:F78"/>
    <mergeCell ref="B80:R80"/>
    <mergeCell ref="B81:D81"/>
    <mergeCell ref="M84:O84"/>
    <mergeCell ref="M85:O85"/>
    <mergeCell ref="A84:A85"/>
    <mergeCell ref="B84:D85"/>
    <mergeCell ref="E84:E85"/>
    <mergeCell ref="F84:F85"/>
    <mergeCell ref="M87:O87"/>
    <mergeCell ref="M79:O79"/>
    <mergeCell ref="B79:D79"/>
    <mergeCell ref="B123:D123"/>
    <mergeCell ref="B124:Q124"/>
    <mergeCell ref="B92:R92"/>
    <mergeCell ref="B93:D93"/>
    <mergeCell ref="M91:O91"/>
    <mergeCell ref="M93:O93"/>
    <mergeCell ref="M94:O94"/>
    <mergeCell ref="M95:O95"/>
    <mergeCell ref="B98:R98"/>
    <mergeCell ref="B99:D99"/>
    <mergeCell ref="M100:O100"/>
    <mergeCell ref="M101:O101"/>
    <mergeCell ref="B105:R105"/>
    <mergeCell ref="M106:O106"/>
    <mergeCell ref="M107:O107"/>
    <mergeCell ref="B116:D116"/>
    <mergeCell ref="B115:R115"/>
    <mergeCell ref="B117:D117"/>
    <mergeCell ref="B118:D118"/>
    <mergeCell ref="B119:R119"/>
    <mergeCell ref="B120:D120"/>
    <mergeCell ref="B121:D121"/>
    <mergeCell ref="B122:D122"/>
    <mergeCell ref="B96:D9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</vt:lpstr>
      <vt:lpstr>ВОР!Область_печати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2024-02-08T07:15:05Z</cp:lastPrinted>
  <dcterms:created xsi:type="dcterms:W3CDTF">2020-09-30T08:50:27Z</dcterms:created>
  <dcterms:modified xsi:type="dcterms:W3CDTF">2024-02-16T07:21:01Z</dcterms:modified>
</cp:coreProperties>
</file>